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25" windowWidth="16515" windowHeight="6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" i="1" l="1"/>
  <c r="J172" i="1" l="1"/>
  <c r="J171" i="1"/>
  <c r="J170" i="1"/>
  <c r="J95" i="1"/>
  <c r="J94" i="1"/>
  <c r="J93" i="1"/>
  <c r="J92" i="1"/>
  <c r="J91" i="1"/>
  <c r="J90" i="1"/>
  <c r="J89" i="1"/>
  <c r="J88" i="1"/>
  <c r="E167" i="1" l="1"/>
  <c r="E85" i="1"/>
  <c r="J151" i="1"/>
  <c r="J150" i="1"/>
  <c r="J149" i="1"/>
  <c r="J148" i="1"/>
  <c r="J146" i="1"/>
  <c r="J145" i="1"/>
  <c r="J144" i="1"/>
  <c r="J143" i="1"/>
  <c r="J142" i="1"/>
  <c r="J139" i="1"/>
  <c r="J138" i="1"/>
  <c r="J137" i="1"/>
  <c r="J136" i="1"/>
  <c r="J135" i="1"/>
  <c r="J134" i="1"/>
  <c r="J133" i="1"/>
  <c r="J140" i="1"/>
  <c r="J131" i="1"/>
  <c r="J130" i="1"/>
  <c r="J129" i="1"/>
  <c r="J128" i="1"/>
  <c r="J127" i="1"/>
  <c r="J126" i="1"/>
  <c r="J124" i="1"/>
  <c r="J123" i="1"/>
  <c r="J122" i="1"/>
  <c r="J121" i="1"/>
  <c r="J120" i="1"/>
  <c r="J119" i="1"/>
  <c r="J118" i="1"/>
  <c r="J117" i="1"/>
  <c r="J116" i="1"/>
  <c r="J115" i="1"/>
  <c r="E111" i="1" l="1"/>
  <c r="J165" i="1"/>
  <c r="J164" i="1"/>
  <c r="J163" i="1"/>
  <c r="J162" i="1"/>
  <c r="J161" i="1"/>
  <c r="J160" i="1"/>
  <c r="J159" i="1"/>
  <c r="J158" i="1"/>
  <c r="J157" i="1"/>
  <c r="J156" i="1"/>
  <c r="J81" i="1"/>
  <c r="K83" i="1"/>
  <c r="J82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109" i="1"/>
  <c r="J107" i="1"/>
  <c r="J108" i="1"/>
  <c r="J106" i="1"/>
  <c r="J105" i="1"/>
  <c r="J104" i="1"/>
  <c r="J103" i="1"/>
  <c r="J102" i="1"/>
  <c r="J101" i="1"/>
  <c r="J100" i="1"/>
  <c r="J59" i="1"/>
  <c r="J58" i="1"/>
  <c r="J57" i="1"/>
  <c r="J53" i="1"/>
  <c r="J52" i="1"/>
  <c r="J30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E61" i="1" l="1"/>
  <c r="E153" i="1"/>
  <c r="E97" i="1"/>
  <c r="E49" i="1"/>
  <c r="E6" i="1"/>
  <c r="E27" i="1"/>
  <c r="D174" i="1" l="1"/>
  <c r="D175" i="1" l="1"/>
  <c r="D176" i="1" s="1"/>
</calcChain>
</file>

<file path=xl/sharedStrings.xml><?xml version="1.0" encoding="utf-8"?>
<sst xmlns="http://schemas.openxmlformats.org/spreadsheetml/2006/main" count="770" uniqueCount="284">
  <si>
    <t>CENTRO DE SALUD MENTAL COMUNITARIO EN CHOSICA</t>
  </si>
  <si>
    <t>AMBIENTE</t>
  </si>
  <si>
    <t>ÁREA (m2)</t>
  </si>
  <si>
    <t>N° AMBIENTES</t>
  </si>
  <si>
    <t>UBICACIÓN PREFERENTE</t>
  </si>
  <si>
    <t>EQUIPAMIENTO</t>
  </si>
  <si>
    <t>h MÍN.</t>
  </si>
  <si>
    <t>ILUMINACIÓN</t>
  </si>
  <si>
    <t>VENTILACIÓN</t>
  </si>
  <si>
    <t>ÁREA CONST. (m2)</t>
  </si>
  <si>
    <t>SALA DE ESPERA</t>
  </si>
  <si>
    <t>ADMISIÓN</t>
  </si>
  <si>
    <t>CAJA</t>
  </si>
  <si>
    <t>ARCHIVO HISTORIAS CLÍNICAS</t>
  </si>
  <si>
    <t>SERVICIO SOCIAL</t>
  </si>
  <si>
    <t>TÓPICO</t>
  </si>
  <si>
    <t>SS.HH. PACIENTES</t>
  </si>
  <si>
    <t>SS.HH. PERSONAL</t>
  </si>
  <si>
    <t>PROGRAMA ARQUITECTÓNICO:</t>
  </si>
  <si>
    <t>Rel. Directa: Admisión, Citas, Filiación, Caja, Archivo Clínico, Trabajo Social, Farmacia, Laboratorio y Diagnóstico por Imágenes.</t>
  </si>
  <si>
    <t>CONSULTORIO PSIQUIATRIA ADULTOS</t>
  </si>
  <si>
    <t>CONSULTORIO PSIQUIATRIA INFANTIL</t>
  </si>
  <si>
    <t>CONSULTORIO PSICOLOGÍA ADULTOS</t>
  </si>
  <si>
    <t>CONSULTORIO PSICOLOGÍA INFANTIL</t>
  </si>
  <si>
    <t>CONSULTORIO ADICCIONES</t>
  </si>
  <si>
    <t>Ubicado en la entrada principal a la unidad.</t>
  </si>
  <si>
    <t>RECEPCIÓN Y CONTROL</t>
  </si>
  <si>
    <t>Adyacente al archivo de historias médicas.</t>
  </si>
  <si>
    <t>AFORO (PERSONAS)</t>
  </si>
  <si>
    <t>Mueble de recepción</t>
  </si>
  <si>
    <t>Sillas fijas, televisor</t>
  </si>
  <si>
    <t>Escritorio, PC, teléfono, sillas</t>
  </si>
  <si>
    <t>Escritorio, PC, POS, teléfono, sillas</t>
  </si>
  <si>
    <t>Estantes, archivadores</t>
  </si>
  <si>
    <t>Adyacente a recepción y control.</t>
  </si>
  <si>
    <t>Ingreso a través de la Sala de Espera, Recepción y Control</t>
  </si>
  <si>
    <t>Cerca a consultorios, sala de espera, recepción y control</t>
  </si>
  <si>
    <t>ESTAR DEL PERSONAL</t>
  </si>
  <si>
    <t>SS.HH. PACIENTES (M)</t>
  </si>
  <si>
    <t>SS.HH. PACIENTES (H)</t>
  </si>
  <si>
    <t>Adyacente a sala de espera</t>
  </si>
  <si>
    <t>Consecutivo a consultorios</t>
  </si>
  <si>
    <t>Junto al estar del personal</t>
  </si>
  <si>
    <t>HALL INGRESO</t>
  </si>
  <si>
    <t>Al ingreso de la unidad</t>
  </si>
  <si>
    <t>ADMISIÓN Y CONTROL</t>
  </si>
  <si>
    <t>TRIAJE</t>
  </si>
  <si>
    <t>JEFATURA</t>
  </si>
  <si>
    <t>ESTAR MÉDICO</t>
  </si>
  <si>
    <t>TÓPICO ADULTOS</t>
  </si>
  <si>
    <t>TÓPICO NIÑOS</t>
  </si>
  <si>
    <t>TRABAJO DE ENFERMERAS</t>
  </si>
  <si>
    <t>CUARTO AISLADO</t>
  </si>
  <si>
    <t>SALA DE OBSERVACIÓN</t>
  </si>
  <si>
    <t>ROPA LIMPIA</t>
  </si>
  <si>
    <t>ROPA SUCIA</t>
  </si>
  <si>
    <t>S.H. PERSONAL</t>
  </si>
  <si>
    <t>S.H. PACIENTES (H)</t>
  </si>
  <si>
    <t>S.H. PACIENTES (M)</t>
  </si>
  <si>
    <t>ESTACIONAMIENTO AMBULANCIAS</t>
  </si>
  <si>
    <t>2 ambulancias</t>
  </si>
  <si>
    <t>ESPERA Y CONTROL DE PACIENTES</t>
  </si>
  <si>
    <t>ELECTRODIAGNÓSTICO</t>
  </si>
  <si>
    <t>DEPÓSITO DE EQUIPOS</t>
  </si>
  <si>
    <t>Cerca de consultorios</t>
  </si>
  <si>
    <t>Anaqueles, frontdesk, PC, sillas</t>
  </si>
  <si>
    <t>Artificial</t>
  </si>
  <si>
    <t>Natural, cruzada</t>
  </si>
  <si>
    <t>…</t>
  </si>
  <si>
    <t>Natural</t>
  </si>
  <si>
    <t>Acceso solo para personal</t>
  </si>
  <si>
    <t>Equipo de laboratorio, sillas, mesas de trabajo, PC</t>
  </si>
  <si>
    <t>A.C.</t>
  </si>
  <si>
    <t>Equipo de radiodiagnóstico, escritorio, PC</t>
  </si>
  <si>
    <t>Cerca a sala de espera</t>
  </si>
  <si>
    <t>Front desk, PC, Silla, Teléfono</t>
  </si>
  <si>
    <t>FARMACIA</t>
  </si>
  <si>
    <t>LABORATORIO</t>
  </si>
  <si>
    <t>RADIODIAGNOSTICO</t>
  </si>
  <si>
    <t>ENTREGA DE RESULTADOS</t>
  </si>
  <si>
    <t>DIRECCIÓN</t>
  </si>
  <si>
    <t>PROMOCIÓN</t>
  </si>
  <si>
    <t>PREVENCIÓN</t>
  </si>
  <si>
    <t>ESTADÍSTICA</t>
  </si>
  <si>
    <t>AULA CAPACITACIÓN</t>
  </si>
  <si>
    <t>SECRETARÍA</t>
  </si>
  <si>
    <t>ESTAR PERSONAL</t>
  </si>
  <si>
    <t>DIRECCIÓN DE REHABILITACIÓN</t>
  </si>
  <si>
    <t>VESTUARIOS PROFESORES</t>
  </si>
  <si>
    <t>ESTAR DE PROFESORES</t>
  </si>
  <si>
    <t>VESTUARIOS PACIENTES</t>
  </si>
  <si>
    <t>TALLER COCINA Y RESPOSTERIA</t>
  </si>
  <si>
    <t>TALLER CORTE Y CONFECCIÓN</t>
  </si>
  <si>
    <t>TALLER DE ARTETERAPIA</t>
  </si>
  <si>
    <t>TALLER DE EXPRESIÓN CORPORAL</t>
  </si>
  <si>
    <t>TALLER DE MÚSICA</t>
  </si>
  <si>
    <t>TALLER DE CARPINTERÍA Y MANUALIDADES</t>
  </si>
  <si>
    <t>LABORATORIO DE COMPUTO</t>
  </si>
  <si>
    <t>TERAPIA GRUPAL</t>
  </si>
  <si>
    <t>TERAPIA FAMILIAR</t>
  </si>
  <si>
    <t>AULA POLIVALENTE</t>
  </si>
  <si>
    <t>PC, teléfono, escritorio, silla giratoria</t>
  </si>
  <si>
    <t>Sillones, mesas</t>
  </si>
  <si>
    <t>Cerca a talleres</t>
  </si>
  <si>
    <t>Lockers, banquillos</t>
  </si>
  <si>
    <t>Mínima</t>
  </si>
  <si>
    <t>Vista al exterior, espacialidad, seguridad y buena iluminación</t>
  </si>
  <si>
    <t>Cocina, horno, lavaplatos, reposteros, alacenas, mesas de trabajo</t>
  </si>
  <si>
    <t>Natural, abundante</t>
  </si>
  <si>
    <t>Mesa de trabajo, máquinas de cocer, almacenes</t>
  </si>
  <si>
    <t>Caballetes, almacén para materiales</t>
  </si>
  <si>
    <t>Espacialidad, seguridad</t>
  </si>
  <si>
    <t>Cortinas oscuras, luces de escenario, almacén de utilería</t>
  </si>
  <si>
    <t>Natural/Artificial</t>
  </si>
  <si>
    <t>Tratamiento acústico, almacen de instrumentos</t>
  </si>
  <si>
    <t>Almacén, tornos, mesas de trabajo, almacenes</t>
  </si>
  <si>
    <t xml:space="preserve"> 16 PCs, instalaciones, pupitres, proyector</t>
  </si>
  <si>
    <t>Con vista a áreas verdes</t>
  </si>
  <si>
    <t>Pupitres, pizarra, proyector</t>
  </si>
  <si>
    <t>Equipo de Gimnasio</t>
  </si>
  <si>
    <t>Natural/ artificial</t>
  </si>
  <si>
    <t>Cojines, petates, barandas, etc.</t>
  </si>
  <si>
    <t>GIMNASIO</t>
  </si>
  <si>
    <t>YOGA</t>
  </si>
  <si>
    <t>HIDROTERAPIA</t>
  </si>
  <si>
    <t>COMEDOR</t>
  </si>
  <si>
    <t>HUERTO</t>
  </si>
  <si>
    <t>Cerca a estar y talleres</t>
  </si>
  <si>
    <t>Cerca a vestuarios y talleres</t>
  </si>
  <si>
    <t>Tinas y tanques terapéuticos</t>
  </si>
  <si>
    <t>Adyacente al gimnasio</t>
  </si>
  <si>
    <t>Natural o temporizada</t>
  </si>
  <si>
    <t>AUDITORIO</t>
  </si>
  <si>
    <t>S.U.M.</t>
  </si>
  <si>
    <t>FOYER</t>
  </si>
  <si>
    <t>SALA DE LECTURA</t>
  </si>
  <si>
    <t>MEDIATECA</t>
  </si>
  <si>
    <t>DEPÓSITO</t>
  </si>
  <si>
    <t>CAPILLA</t>
  </si>
  <si>
    <t>CAFETERÍA</t>
  </si>
  <si>
    <t>GUARDERÍA</t>
  </si>
  <si>
    <t>SUB-TOTAL:</t>
  </si>
  <si>
    <t>m2</t>
  </si>
  <si>
    <t>SUB-TOTAL</t>
  </si>
  <si>
    <t>Cama, veladores, closets</t>
  </si>
  <si>
    <t>Dentro de habitación</t>
  </si>
  <si>
    <t>Inodoro, lavadero, ducha, espejo</t>
  </si>
  <si>
    <t>Natural, ductos</t>
  </si>
  <si>
    <t>Central</t>
  </si>
  <si>
    <t>Cerca de pacientes</t>
  </si>
  <si>
    <t>Cama, velador, closet</t>
  </si>
  <si>
    <t>MUELLE CARGA Y DESCARGA</t>
  </si>
  <si>
    <t>NUTRICIÓN Y DIETÉTICA</t>
  </si>
  <si>
    <t>CONTROL DE SUMINISTROS</t>
  </si>
  <si>
    <t>VESTÍBULO</t>
  </si>
  <si>
    <t>DESPENSA SECA</t>
  </si>
  <si>
    <t>DESPENSA FRÍA</t>
  </si>
  <si>
    <t>PREPARACIÓN DE ALIMENTOS</t>
  </si>
  <si>
    <t>COMEDOR DEL PERSONAL</t>
  </si>
  <si>
    <t>CUARTO DE LIMPIEZA</t>
  </si>
  <si>
    <t>DEPÓSITO DE RESIDUOS</t>
  </si>
  <si>
    <t>LAVANDERÍA Y ROPERÍA</t>
  </si>
  <si>
    <t>RECIBO ROPA SUCIA</t>
  </si>
  <si>
    <t>ALMACÉN ROPA SUCIA</t>
  </si>
  <si>
    <t>LAVADO, CENTRIFUGADO, SECADO Y PLANCHADO</t>
  </si>
  <si>
    <t>COSTURA</t>
  </si>
  <si>
    <t xml:space="preserve">ALMACÉN </t>
  </si>
  <si>
    <t>MANTENIMIENTO Y TALLERES</t>
  </si>
  <si>
    <t xml:space="preserve">PINTURA </t>
  </si>
  <si>
    <t>CARPINTERÍA</t>
  </si>
  <si>
    <t>ELECTRICIDAD Y GRIFERÍA</t>
  </si>
  <si>
    <t>EQUIPOS MÉDICOS</t>
  </si>
  <si>
    <t>DEPÓSITO HERRAMIENTAS</t>
  </si>
  <si>
    <t>DEPÓSITO MATERIALES</t>
  </si>
  <si>
    <t>DEPÓSITO JARDINERÍA</t>
  </si>
  <si>
    <t>No especifica</t>
  </si>
  <si>
    <t>Estantes</t>
  </si>
  <si>
    <t>Contenedoresde basura</t>
  </si>
  <si>
    <t>Mesas, sillas</t>
  </si>
  <si>
    <t>Escritorio, PC, teléfono</t>
  </si>
  <si>
    <t>Cocinas, lavaderos, mesas de trabajo, utencilios de cocina</t>
  </si>
  <si>
    <t>Equipos de refrigeración</t>
  </si>
  <si>
    <t>Despensa</t>
  </si>
  <si>
    <t>Cerca al patio de maniobras, estacionamiento, ingreso independiente</t>
  </si>
  <si>
    <t>Adyacente a muelle</t>
  </si>
  <si>
    <t>Adayacente a control</t>
  </si>
  <si>
    <t>Cerca de despensas</t>
  </si>
  <si>
    <t>Vinculación con el resto de la unidad</t>
  </si>
  <si>
    <t>Mostrador</t>
  </si>
  <si>
    <t>Lavadoras, secadoras, planchas industriales</t>
  </si>
  <si>
    <t>Mesas de trabajo, máquinas de coser</t>
  </si>
  <si>
    <t>Adyacente a recibo</t>
  </si>
  <si>
    <t>Adyacente a costura</t>
  </si>
  <si>
    <t>Mesa de trabajo</t>
  </si>
  <si>
    <t>LIMPIEZA</t>
  </si>
  <si>
    <t xml:space="preserve">OFICINA </t>
  </si>
  <si>
    <t>VESTUARIO</t>
  </si>
  <si>
    <t>ESTAR</t>
  </si>
  <si>
    <t>ALMACÉN APARATOS DE LIMPIEZA</t>
  </si>
  <si>
    <t>ALMACÉN DE MATERIAL Y ÚTILES DE LIMPIEZA</t>
  </si>
  <si>
    <t>Banquillas, duchas, lockers</t>
  </si>
  <si>
    <t>Sillones</t>
  </si>
  <si>
    <t>OTROS</t>
  </si>
  <si>
    <t>CUARTO DE MÁQUINAS</t>
  </si>
  <si>
    <t>GRUPO ELECTRÓGENO</t>
  </si>
  <si>
    <t>SUB-ESTACIÓN ELÉCTRICA</t>
  </si>
  <si>
    <t>Inodoros, lavabos, urinarios</t>
  </si>
  <si>
    <t>Doble altura</t>
  </si>
  <si>
    <t>Con vista a áreas verdes, acceso a sala, comedor, etc.</t>
  </si>
  <si>
    <t>Inodoro, lavadero, ducha. Cada cubículo independiente</t>
  </si>
  <si>
    <t>Escritorio, sillas, camilla</t>
  </si>
  <si>
    <t>Mesa, sillas</t>
  </si>
  <si>
    <t>Sillones, mueble TV</t>
  </si>
  <si>
    <t>HABITACIÓN PACIENTES</t>
  </si>
  <si>
    <t>BAÑO POR HABITACIÓN</t>
  </si>
  <si>
    <t xml:space="preserve">COMEDOR </t>
  </si>
  <si>
    <t>SALA DE DÍA</t>
  </si>
  <si>
    <t>SALA DE ACTIVIDADES</t>
  </si>
  <si>
    <t>HABITACIÓN DEL CUIDADOR</t>
  </si>
  <si>
    <t>BAÑO CUIDADOR</t>
  </si>
  <si>
    <t>PARA PACIENTES Y VISITAS</t>
  </si>
  <si>
    <t>PARA MÉDICOS Y TÉCNICOS</t>
  </si>
  <si>
    <t>Ductos, extracción</t>
  </si>
  <si>
    <t>Fácil accesibilidad desde el exterior</t>
  </si>
  <si>
    <t>Accesibilidad y facilidad de evacuación</t>
  </si>
  <si>
    <t>Alimenta a S.u.m. y Auditorio</t>
  </si>
  <si>
    <t>Ingreso directo desde hall, adyacente a mediateca</t>
  </si>
  <si>
    <t>Ingreso directo desde hall, adyacente a sala de lectura</t>
  </si>
  <si>
    <t>Adyacente a mediateca y sala de lectura</t>
  </si>
  <si>
    <t>Ingreso independiente, fácil acceso desde el exterior</t>
  </si>
  <si>
    <t>Natural, extracción</t>
  </si>
  <si>
    <t>Contacto directo con la sala de espera y dirección</t>
  </si>
  <si>
    <t xml:space="preserve">Cerca de secretaría </t>
  </si>
  <si>
    <t>Cerca de sala de espera y secretaría</t>
  </si>
  <si>
    <t>Alejado de sala de espera con facil acceso desde todas las dependencias</t>
  </si>
  <si>
    <t>Cerca de sala de espera</t>
  </si>
  <si>
    <t>Adjuntos a estar del personal</t>
  </si>
  <si>
    <t>Baño propio de 5 m2</t>
  </si>
  <si>
    <t>Mostrador/escritorio, telefóno, PC, silla, etc.</t>
  </si>
  <si>
    <t>Sillas, TV</t>
  </si>
  <si>
    <t>Escritorio, PC, teléfono, archivadores, sillas</t>
  </si>
  <si>
    <t>Pupitres, pizarra, proyector, podio, PC</t>
  </si>
  <si>
    <t>Inodoros, urinarios, lavabos</t>
  </si>
  <si>
    <t>Sillones, mesa</t>
  </si>
  <si>
    <t>Butacas, elementos de escenario, instalaciones acústicas, eléctricas, etc.</t>
  </si>
  <si>
    <t>Paneles móviles de subdivisión de ambientes</t>
  </si>
  <si>
    <t>Mesas de lectura, sillas</t>
  </si>
  <si>
    <t>TV, proyectores, sillones, equipos audiovisuales</t>
  </si>
  <si>
    <t xml:space="preserve">Estantes para libros </t>
  </si>
  <si>
    <t>Sillas, altar</t>
  </si>
  <si>
    <t>Juegos para niños, cunas, etc.</t>
  </si>
  <si>
    <t>Equipos de cocina, mesas, sillas, mostrador</t>
  </si>
  <si>
    <t>Acceso restringido para personal y pacientes a analizar</t>
  </si>
  <si>
    <t>Acceso a demás ambientes de la unidad</t>
  </si>
  <si>
    <t>Equipo de electrodiagnóstico, escritorio, PC</t>
  </si>
  <si>
    <t>Sillas, TV, mostrador de atención</t>
  </si>
  <si>
    <t>Camillas, sillas de ruedas</t>
  </si>
  <si>
    <t>HALL DE CAMILLAS Y SILLAS DE RUEDAS</t>
  </si>
  <si>
    <t>Camilla, escritorio</t>
  </si>
  <si>
    <t>Escritorio, mesa de trabajo, despensa de materiales</t>
  </si>
  <si>
    <t>Camilla, biombo</t>
  </si>
  <si>
    <t>Escritorio, PC</t>
  </si>
  <si>
    <t>Inodoros,lavabos</t>
  </si>
  <si>
    <t>Cerca del estar médico</t>
  </si>
  <si>
    <t>Cerca de despacho enfermeras</t>
  </si>
  <si>
    <t>Alejado de la sala de espera, comunicado con sala de observación</t>
  </si>
  <si>
    <t>Alejado de la sala de espera, comunicado con cuarto aislado</t>
  </si>
  <si>
    <t>Alejado de ambientes de atención</t>
  </si>
  <si>
    <t>Ductos</t>
  </si>
  <si>
    <t>Camilla, escritorio, PC, teléfono, sillas</t>
  </si>
  <si>
    <t>ESTACIONAMIENTOS</t>
  </si>
  <si>
    <t>1. CENTRO DE DÍA</t>
  </si>
  <si>
    <t>1.1 UNIDAD DE CONSULTA EXTERNA:</t>
  </si>
  <si>
    <t>1.2. UNIDAD DE EMERGENCIAS</t>
  </si>
  <si>
    <t>1.3. AYUDA AL DIAGNÓSTICO</t>
  </si>
  <si>
    <t>2. RESIDENCIAS PROTEGIDAS</t>
  </si>
  <si>
    <t>3. UNIDAD DE ADMINISTRACIÓN</t>
  </si>
  <si>
    <t>4. SERVICIOS GENERALES</t>
  </si>
  <si>
    <t>5. CENTRO SOCIOCULTURAL</t>
  </si>
  <si>
    <t>1.4. DEPARTAMENTO DE REHABILITACIÓN</t>
  </si>
  <si>
    <t>TOTAL:</t>
  </si>
  <si>
    <t>TOTAL ÁREA CONSTRUIDA:</t>
  </si>
  <si>
    <t>30% MUROS Y CIRCULACIONES:</t>
  </si>
  <si>
    <t>DISCAPACITADOS (1 CADA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</si>
</sst>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Impact"/>
      <family val="2"/>
    </font>
    <font>
      <sz val="12"/>
      <color rgb="FFFF0000"/>
      <name val="Impact"/>
      <family val="2"/>
    </font>
    <font>
      <sz val="14"/>
      <color theme="1"/>
      <name val="Impact"/>
      <family val="2"/>
    </font>
    <font>
      <sz val="12"/>
      <name val="Impact"/>
      <family val="2"/>
    </font>
    <font>
      <sz val="12"/>
      <color theme="1" tint="0.34998626667073579"/>
      <name val="Impact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2" fontId="3" fillId="1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13" borderId="1" xfId="0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7" borderId="2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2" fontId="2" fillId="14" borderId="1" xfId="0" applyNumberFormat="1" applyFont="1" applyFill="1" applyBorder="1" applyAlignment="1">
      <alignment horizontal="center" vertical="center" wrapText="1"/>
    </xf>
    <xf numFmtId="1" fontId="2" fillId="14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2" fontId="2" fillId="15" borderId="1" xfId="0" applyNumberFormat="1" applyFont="1" applyFill="1" applyBorder="1" applyAlignment="1">
      <alignment horizontal="center" vertical="center" wrapText="1"/>
    </xf>
    <xf numFmtId="1" fontId="2" fillId="15" borderId="1" xfId="0" applyNumberFormat="1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2" fontId="3" fillId="16" borderId="1" xfId="0" applyNumberFormat="1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2" fontId="3" fillId="19" borderId="1" xfId="0" applyNumberFormat="1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2" fontId="2" fillId="18" borderId="1" xfId="0" applyNumberFormat="1" applyFont="1" applyFill="1" applyBorder="1" applyAlignment="1">
      <alignment horizontal="center" vertical="center" wrapText="1"/>
    </xf>
    <xf numFmtId="1" fontId="2" fillId="18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 wrapText="1"/>
    </xf>
    <xf numFmtId="2" fontId="7" fillId="0" borderId="0" xfId="0" applyNumberFormat="1" applyFont="1" applyAlignment="1">
      <alignment horizontal="left"/>
    </xf>
    <xf numFmtId="0" fontId="2" fillId="20" borderId="1" xfId="0" applyFont="1" applyFill="1" applyBorder="1" applyAlignment="1">
      <alignment horizontal="center" vertical="center" wrapText="1"/>
    </xf>
    <xf numFmtId="2" fontId="2" fillId="20" borderId="1" xfId="0" applyNumberFormat="1" applyFont="1" applyFill="1" applyBorder="1" applyAlignment="1">
      <alignment horizontal="center" vertical="center" wrapText="1"/>
    </xf>
    <xf numFmtId="1" fontId="2" fillId="20" borderId="1" xfId="0" applyNumberFormat="1" applyFont="1" applyFill="1" applyBorder="1" applyAlignment="1">
      <alignment horizontal="center" vertical="center" wrapText="1"/>
    </xf>
    <xf numFmtId="2" fontId="3" fillId="21" borderId="1" xfId="0" applyNumberFormat="1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7" fillId="2" borderId="0" xfId="0" applyFont="1" applyFill="1" applyAlignment="1">
      <alignment horizontal="left" wrapText="1"/>
    </xf>
    <xf numFmtId="2" fontId="7" fillId="2" borderId="0" xfId="0" applyNumberFormat="1" applyFont="1" applyFill="1"/>
    <xf numFmtId="0" fontId="7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FFFF"/>
      <color rgb="FFCC9900"/>
      <color rgb="FF9966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zoomScale="115" zoomScaleNormal="115" workbookViewId="0">
      <selection activeCell="C178" sqref="C178"/>
    </sheetView>
  </sheetViews>
  <sheetFormatPr baseColWidth="10" defaultRowHeight="15" x14ac:dyDescent="0.25"/>
  <cols>
    <col min="1" max="1" width="19.7109375" customWidth="1"/>
    <col min="2" max="2" width="13.5703125" customWidth="1"/>
    <col min="5" max="5" width="36.5703125" customWidth="1"/>
    <col min="6" max="6" width="20.140625" customWidth="1"/>
    <col min="8" max="8" width="14.85546875" customWidth="1"/>
    <col min="9" max="9" width="15.7109375" customWidth="1"/>
    <col min="10" max="10" width="12.85546875" customWidth="1"/>
  </cols>
  <sheetData>
    <row r="1" spans="1:10" ht="18" x14ac:dyDescent="0.25">
      <c r="A1" s="58" t="s">
        <v>18</v>
      </c>
      <c r="B1" s="58"/>
      <c r="C1" s="58"/>
      <c r="D1" s="1"/>
    </row>
    <row r="2" spans="1:10" x14ac:dyDescent="0.25">
      <c r="A2" s="59" t="s">
        <v>0</v>
      </c>
      <c r="B2" s="59"/>
      <c r="C2" s="59"/>
      <c r="D2" s="59"/>
      <c r="E2" s="59"/>
    </row>
    <row r="4" spans="1:10" s="33" customFormat="1" ht="16.5" x14ac:dyDescent="0.25">
      <c r="A4" s="57" t="s">
        <v>271</v>
      </c>
      <c r="B4" s="57"/>
      <c r="C4" s="57"/>
      <c r="D4" s="28" t="s">
        <v>141</v>
      </c>
      <c r="E4" s="49">
        <f>SUM(E6,E27,E49,E61)</f>
        <v>2186</v>
      </c>
      <c r="F4" s="28" t="s">
        <v>142</v>
      </c>
    </row>
    <row r="5" spans="1:10" s="33" customFormat="1" x14ac:dyDescent="0.25"/>
    <row r="6" spans="1:10" ht="16.5" x14ac:dyDescent="0.25">
      <c r="A6" s="57" t="s">
        <v>272</v>
      </c>
      <c r="B6" s="57"/>
      <c r="C6" s="57"/>
      <c r="D6" s="28" t="s">
        <v>141</v>
      </c>
      <c r="E6" s="49">
        <f>SUM(J9:J24)</f>
        <v>366</v>
      </c>
      <c r="F6" s="28" t="s">
        <v>142</v>
      </c>
    </row>
    <row r="8" spans="1:10" ht="33.75" customHeight="1" x14ac:dyDescent="0.25">
      <c r="A8" s="2" t="s">
        <v>1</v>
      </c>
      <c r="B8" s="2" t="s">
        <v>28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</row>
    <row r="9" spans="1:10" ht="38.25" x14ac:dyDescent="0.25">
      <c r="A9" s="6" t="s">
        <v>10</v>
      </c>
      <c r="B9" s="3">
        <v>90</v>
      </c>
      <c r="C9" s="4">
        <v>130</v>
      </c>
      <c r="D9" s="5">
        <v>1</v>
      </c>
      <c r="E9" s="3" t="s">
        <v>19</v>
      </c>
      <c r="F9" s="3" t="s">
        <v>30</v>
      </c>
      <c r="G9" s="4">
        <v>2.5</v>
      </c>
      <c r="H9" s="3" t="s">
        <v>113</v>
      </c>
      <c r="I9" s="3" t="s">
        <v>113</v>
      </c>
      <c r="J9" s="14">
        <f t="shared" ref="J9:J24" si="0">PRODUCT(C9,D9)</f>
        <v>130</v>
      </c>
    </row>
    <row r="10" spans="1:10" ht="25.5" customHeight="1" x14ac:dyDescent="0.25">
      <c r="A10" s="6" t="s">
        <v>26</v>
      </c>
      <c r="B10" s="3">
        <v>2</v>
      </c>
      <c r="C10" s="4">
        <v>9</v>
      </c>
      <c r="D10" s="5">
        <v>1</v>
      </c>
      <c r="E10" s="3" t="s">
        <v>27</v>
      </c>
      <c r="F10" s="3" t="s">
        <v>29</v>
      </c>
      <c r="G10" s="4">
        <v>2.5</v>
      </c>
      <c r="H10" s="3" t="s">
        <v>113</v>
      </c>
      <c r="I10" s="3" t="s">
        <v>113</v>
      </c>
      <c r="J10" s="14">
        <f t="shared" si="0"/>
        <v>9</v>
      </c>
    </row>
    <row r="11" spans="1:10" ht="25.5" customHeight="1" x14ac:dyDescent="0.25">
      <c r="A11" s="6" t="s">
        <v>11</v>
      </c>
      <c r="B11" s="3">
        <v>3</v>
      </c>
      <c r="C11" s="4">
        <v>9</v>
      </c>
      <c r="D11" s="5">
        <v>1</v>
      </c>
      <c r="E11" s="3" t="s">
        <v>25</v>
      </c>
      <c r="F11" s="3" t="s">
        <v>31</v>
      </c>
      <c r="G11" s="4">
        <v>2.5</v>
      </c>
      <c r="H11" s="3" t="s">
        <v>113</v>
      </c>
      <c r="I11" s="3" t="s">
        <v>113</v>
      </c>
      <c r="J11" s="14">
        <f t="shared" si="0"/>
        <v>9</v>
      </c>
    </row>
    <row r="12" spans="1:10" ht="25.5" customHeight="1" x14ac:dyDescent="0.25">
      <c r="A12" s="6" t="s">
        <v>12</v>
      </c>
      <c r="B12" s="3">
        <v>3</v>
      </c>
      <c r="C12" s="4">
        <v>12</v>
      </c>
      <c r="D12" s="5">
        <v>1</v>
      </c>
      <c r="E12" s="3" t="s">
        <v>25</v>
      </c>
      <c r="F12" s="3" t="s">
        <v>32</v>
      </c>
      <c r="G12" s="4">
        <v>2.5</v>
      </c>
      <c r="H12" s="3" t="s">
        <v>113</v>
      </c>
      <c r="I12" s="3" t="s">
        <v>113</v>
      </c>
      <c r="J12" s="14">
        <f t="shared" si="0"/>
        <v>12</v>
      </c>
    </row>
    <row r="13" spans="1:10" ht="25.5" x14ac:dyDescent="0.25">
      <c r="A13" s="6" t="s">
        <v>13</v>
      </c>
      <c r="B13" s="3">
        <v>2</v>
      </c>
      <c r="C13" s="4">
        <v>18</v>
      </c>
      <c r="D13" s="5">
        <v>1</v>
      </c>
      <c r="E13" s="3" t="s">
        <v>34</v>
      </c>
      <c r="F13" s="3" t="s">
        <v>33</v>
      </c>
      <c r="G13" s="4">
        <v>2.5</v>
      </c>
      <c r="H13" s="3" t="s">
        <v>113</v>
      </c>
      <c r="I13" s="3" t="s">
        <v>113</v>
      </c>
      <c r="J13" s="14">
        <f t="shared" si="0"/>
        <v>18</v>
      </c>
    </row>
    <row r="14" spans="1:10" ht="25.5" x14ac:dyDescent="0.25">
      <c r="A14" s="6" t="s">
        <v>14</v>
      </c>
      <c r="B14" s="3">
        <v>3</v>
      </c>
      <c r="C14" s="4">
        <v>15</v>
      </c>
      <c r="D14" s="5">
        <v>1</v>
      </c>
      <c r="E14" s="3" t="s">
        <v>36</v>
      </c>
      <c r="F14" s="3" t="s">
        <v>31</v>
      </c>
      <c r="G14" s="4">
        <v>2.5</v>
      </c>
      <c r="H14" s="3" t="s">
        <v>113</v>
      </c>
      <c r="I14" s="3" t="s">
        <v>113</v>
      </c>
      <c r="J14" s="14">
        <f t="shared" si="0"/>
        <v>15</v>
      </c>
    </row>
    <row r="15" spans="1:10" ht="25.5" x14ac:dyDescent="0.25">
      <c r="A15" s="6" t="s">
        <v>20</v>
      </c>
      <c r="B15" s="3">
        <v>3</v>
      </c>
      <c r="C15" s="4">
        <v>12</v>
      </c>
      <c r="D15" s="5">
        <v>2</v>
      </c>
      <c r="E15" s="3" t="s">
        <v>35</v>
      </c>
      <c r="F15" s="3" t="s">
        <v>269</v>
      </c>
      <c r="G15" s="4">
        <v>2.5</v>
      </c>
      <c r="H15" s="3" t="s">
        <v>113</v>
      </c>
      <c r="I15" s="3" t="s">
        <v>113</v>
      </c>
      <c r="J15" s="14">
        <f t="shared" si="0"/>
        <v>24</v>
      </c>
    </row>
    <row r="16" spans="1:10" ht="25.5" x14ac:dyDescent="0.25">
      <c r="A16" s="6" t="s">
        <v>21</v>
      </c>
      <c r="B16" s="3">
        <v>3</v>
      </c>
      <c r="C16" s="4">
        <v>12</v>
      </c>
      <c r="D16" s="5">
        <v>2</v>
      </c>
      <c r="E16" s="3" t="s">
        <v>35</v>
      </c>
      <c r="F16" s="3" t="s">
        <v>269</v>
      </c>
      <c r="G16" s="4">
        <v>2.5</v>
      </c>
      <c r="H16" s="3" t="s">
        <v>113</v>
      </c>
      <c r="I16" s="3" t="s">
        <v>113</v>
      </c>
      <c r="J16" s="14">
        <f t="shared" si="0"/>
        <v>24</v>
      </c>
    </row>
    <row r="17" spans="1:10" ht="25.5" x14ac:dyDescent="0.25">
      <c r="A17" s="6" t="s">
        <v>22</v>
      </c>
      <c r="B17" s="3">
        <v>3</v>
      </c>
      <c r="C17" s="4">
        <v>12</v>
      </c>
      <c r="D17" s="5">
        <v>2</v>
      </c>
      <c r="E17" s="3" t="s">
        <v>35</v>
      </c>
      <c r="F17" s="3" t="s">
        <v>269</v>
      </c>
      <c r="G17" s="4">
        <v>2.5</v>
      </c>
      <c r="H17" s="3" t="s">
        <v>113</v>
      </c>
      <c r="I17" s="3" t="s">
        <v>113</v>
      </c>
      <c r="J17" s="14">
        <f t="shared" si="0"/>
        <v>24</v>
      </c>
    </row>
    <row r="18" spans="1:10" ht="25.5" x14ac:dyDescent="0.25">
      <c r="A18" s="6" t="s">
        <v>23</v>
      </c>
      <c r="B18" s="3">
        <v>3</v>
      </c>
      <c r="C18" s="4">
        <v>12</v>
      </c>
      <c r="D18" s="5">
        <v>2</v>
      </c>
      <c r="E18" s="3" t="s">
        <v>35</v>
      </c>
      <c r="F18" s="3" t="s">
        <v>269</v>
      </c>
      <c r="G18" s="4">
        <v>2.5</v>
      </c>
      <c r="H18" s="3" t="s">
        <v>113</v>
      </c>
      <c r="I18" s="3" t="s">
        <v>113</v>
      </c>
      <c r="J18" s="14">
        <f t="shared" si="0"/>
        <v>24</v>
      </c>
    </row>
    <row r="19" spans="1:10" ht="25.5" x14ac:dyDescent="0.25">
      <c r="A19" s="6" t="s">
        <v>24</v>
      </c>
      <c r="B19" s="3">
        <v>3</v>
      </c>
      <c r="C19" s="4">
        <v>12</v>
      </c>
      <c r="D19" s="5">
        <v>1</v>
      </c>
      <c r="E19" s="3" t="s">
        <v>35</v>
      </c>
      <c r="F19" s="3" t="s">
        <v>269</v>
      </c>
      <c r="G19" s="4">
        <v>2.5</v>
      </c>
      <c r="H19" s="3" t="s">
        <v>113</v>
      </c>
      <c r="I19" s="3" t="s">
        <v>113</v>
      </c>
      <c r="J19" s="14">
        <f t="shared" si="0"/>
        <v>12</v>
      </c>
    </row>
    <row r="20" spans="1:10" ht="25.5" x14ac:dyDescent="0.25">
      <c r="A20" s="6" t="s">
        <v>15</v>
      </c>
      <c r="B20" s="3">
        <v>3</v>
      </c>
      <c r="C20" s="4">
        <v>16</v>
      </c>
      <c r="D20" s="5">
        <v>1</v>
      </c>
      <c r="E20" s="3" t="s">
        <v>36</v>
      </c>
      <c r="F20" s="3" t="s">
        <v>269</v>
      </c>
      <c r="G20" s="4">
        <v>2.5</v>
      </c>
      <c r="H20" s="3" t="s">
        <v>113</v>
      </c>
      <c r="I20" s="3" t="s">
        <v>113</v>
      </c>
      <c r="J20" s="14">
        <f t="shared" si="0"/>
        <v>16</v>
      </c>
    </row>
    <row r="21" spans="1:10" x14ac:dyDescent="0.25">
      <c r="A21" s="6" t="s">
        <v>38</v>
      </c>
      <c r="B21" s="3">
        <v>4</v>
      </c>
      <c r="C21" s="4">
        <v>10</v>
      </c>
      <c r="D21" s="5">
        <v>1</v>
      </c>
      <c r="E21" s="3" t="s">
        <v>40</v>
      </c>
      <c r="F21" s="3"/>
      <c r="G21" s="4">
        <v>2.5</v>
      </c>
      <c r="H21" s="3" t="s">
        <v>113</v>
      </c>
      <c r="I21" s="3" t="s">
        <v>268</v>
      </c>
      <c r="J21" s="14">
        <f t="shared" si="0"/>
        <v>10</v>
      </c>
    </row>
    <row r="22" spans="1:10" ht="25.5" x14ac:dyDescent="0.25">
      <c r="A22" s="6" t="s">
        <v>39</v>
      </c>
      <c r="B22" s="3">
        <v>6</v>
      </c>
      <c r="C22" s="4">
        <v>14</v>
      </c>
      <c r="D22" s="5">
        <v>1</v>
      </c>
      <c r="E22" s="3" t="s">
        <v>40</v>
      </c>
      <c r="F22" s="3" t="s">
        <v>242</v>
      </c>
      <c r="G22" s="4">
        <v>2.5</v>
      </c>
      <c r="H22" s="3" t="s">
        <v>113</v>
      </c>
      <c r="I22" s="3" t="s">
        <v>268</v>
      </c>
      <c r="J22" s="14">
        <f t="shared" si="0"/>
        <v>14</v>
      </c>
    </row>
    <row r="23" spans="1:10" x14ac:dyDescent="0.25">
      <c r="A23" s="6" t="s">
        <v>37</v>
      </c>
      <c r="B23" s="3">
        <v>10</v>
      </c>
      <c r="C23" s="4">
        <v>15</v>
      </c>
      <c r="D23" s="5">
        <v>1</v>
      </c>
      <c r="E23" s="3" t="s">
        <v>41</v>
      </c>
      <c r="F23" s="3" t="s">
        <v>243</v>
      </c>
      <c r="G23" s="4">
        <v>2.5</v>
      </c>
      <c r="H23" s="3" t="s">
        <v>113</v>
      </c>
      <c r="I23" s="3" t="s">
        <v>113</v>
      </c>
      <c r="J23" s="14">
        <f t="shared" si="0"/>
        <v>15</v>
      </c>
    </row>
    <row r="24" spans="1:10" ht="25.5" x14ac:dyDescent="0.25">
      <c r="A24" s="6" t="s">
        <v>17</v>
      </c>
      <c r="B24" s="3">
        <v>1</v>
      </c>
      <c r="C24" s="4">
        <v>5</v>
      </c>
      <c r="D24" s="5">
        <v>2</v>
      </c>
      <c r="E24" s="3" t="s">
        <v>42</v>
      </c>
      <c r="F24" s="3" t="s">
        <v>242</v>
      </c>
      <c r="G24" s="4">
        <v>2.5</v>
      </c>
      <c r="H24" s="3" t="s">
        <v>113</v>
      </c>
      <c r="I24" s="3" t="s">
        <v>268</v>
      </c>
      <c r="J24" s="14">
        <f t="shared" si="0"/>
        <v>10</v>
      </c>
    </row>
    <row r="27" spans="1:10" ht="16.5" x14ac:dyDescent="0.25">
      <c r="A27" s="56" t="s">
        <v>273</v>
      </c>
      <c r="B27" s="56"/>
      <c r="C27" s="56"/>
      <c r="D27" s="28" t="s">
        <v>141</v>
      </c>
      <c r="E27" s="48">
        <f>SUM(J30:J46)</f>
        <v>252</v>
      </c>
      <c r="F27" s="28" t="s">
        <v>142</v>
      </c>
    </row>
    <row r="29" spans="1:10" ht="32.25" customHeight="1" x14ac:dyDescent="0.25">
      <c r="A29" s="2" t="s">
        <v>1</v>
      </c>
      <c r="B29" s="2" t="s">
        <v>28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  <c r="J29" s="2" t="s">
        <v>9</v>
      </c>
    </row>
    <row r="30" spans="1:10" ht="32.25" customHeight="1" x14ac:dyDescent="0.25">
      <c r="A30" s="24" t="s">
        <v>43</v>
      </c>
      <c r="B30" s="12">
        <v>20</v>
      </c>
      <c r="C30" s="8">
        <v>25</v>
      </c>
      <c r="D30" s="13">
        <v>1</v>
      </c>
      <c r="E30" s="12" t="s">
        <v>44</v>
      </c>
      <c r="F30" s="12" t="s">
        <v>68</v>
      </c>
      <c r="G30" s="8">
        <v>2.5</v>
      </c>
      <c r="H30" s="8" t="s">
        <v>113</v>
      </c>
      <c r="I30" s="8" t="s">
        <v>113</v>
      </c>
      <c r="J30" s="15">
        <f t="shared" ref="J30:J46" si="1">PRODUCT(C30,D30)</f>
        <v>25</v>
      </c>
    </row>
    <row r="31" spans="1:10" ht="38.25" x14ac:dyDescent="0.25">
      <c r="A31" s="24" t="s">
        <v>10</v>
      </c>
      <c r="B31" s="12">
        <v>20</v>
      </c>
      <c r="C31" s="8">
        <v>30</v>
      </c>
      <c r="D31" s="13">
        <v>1</v>
      </c>
      <c r="E31" s="12" t="s">
        <v>19</v>
      </c>
      <c r="F31" s="12" t="s">
        <v>30</v>
      </c>
      <c r="G31" s="8">
        <v>2.5</v>
      </c>
      <c r="H31" s="8" t="s">
        <v>113</v>
      </c>
      <c r="I31" s="8" t="s">
        <v>113</v>
      </c>
      <c r="J31" s="15">
        <f t="shared" si="1"/>
        <v>30</v>
      </c>
    </row>
    <row r="32" spans="1:10" ht="25.5" x14ac:dyDescent="0.25">
      <c r="A32" s="24" t="s">
        <v>45</v>
      </c>
      <c r="B32" s="12">
        <v>3</v>
      </c>
      <c r="C32" s="8">
        <v>9</v>
      </c>
      <c r="D32" s="13">
        <v>1</v>
      </c>
      <c r="E32" s="12" t="s">
        <v>25</v>
      </c>
      <c r="F32" s="12" t="s">
        <v>31</v>
      </c>
      <c r="G32" s="8">
        <v>2.5</v>
      </c>
      <c r="H32" s="8" t="s">
        <v>113</v>
      </c>
      <c r="I32" s="8" t="s">
        <v>113</v>
      </c>
      <c r="J32" s="15">
        <f t="shared" si="1"/>
        <v>9</v>
      </c>
    </row>
    <row r="33" spans="1:11" x14ac:dyDescent="0.25">
      <c r="A33" s="24" t="s">
        <v>46</v>
      </c>
      <c r="B33" s="12">
        <v>3</v>
      </c>
      <c r="C33" s="8">
        <v>9</v>
      </c>
      <c r="D33" s="13">
        <v>1</v>
      </c>
      <c r="E33" s="12" t="s">
        <v>44</v>
      </c>
      <c r="F33" s="12"/>
      <c r="G33" s="8">
        <v>2.5</v>
      </c>
      <c r="H33" s="8" t="s">
        <v>113</v>
      </c>
      <c r="I33" s="8" t="s">
        <v>113</v>
      </c>
      <c r="J33" s="15">
        <f t="shared" si="1"/>
        <v>9</v>
      </c>
    </row>
    <row r="34" spans="1:11" ht="25.5" x14ac:dyDescent="0.25">
      <c r="A34" s="24" t="s">
        <v>257</v>
      </c>
      <c r="B34" s="12">
        <v>1</v>
      </c>
      <c r="C34" s="8">
        <v>10</v>
      </c>
      <c r="D34" s="13">
        <v>1</v>
      </c>
      <c r="E34" s="12" t="s">
        <v>44</v>
      </c>
      <c r="F34" s="12" t="s">
        <v>256</v>
      </c>
      <c r="G34" s="8">
        <v>2.5</v>
      </c>
      <c r="H34" s="8" t="s">
        <v>113</v>
      </c>
      <c r="I34" s="8" t="s">
        <v>113</v>
      </c>
      <c r="J34" s="15">
        <f t="shared" si="1"/>
        <v>10</v>
      </c>
    </row>
    <row r="35" spans="1:11" ht="25.5" x14ac:dyDescent="0.25">
      <c r="A35" s="24" t="s">
        <v>47</v>
      </c>
      <c r="B35" s="12">
        <v>3</v>
      </c>
      <c r="C35" s="8">
        <v>12</v>
      </c>
      <c r="D35" s="13">
        <v>1</v>
      </c>
      <c r="E35" s="12" t="s">
        <v>267</v>
      </c>
      <c r="F35" s="12" t="s">
        <v>240</v>
      </c>
      <c r="G35" s="8">
        <v>2.5</v>
      </c>
      <c r="H35" s="8" t="s">
        <v>113</v>
      </c>
      <c r="I35" s="8" t="s">
        <v>113</v>
      </c>
      <c r="J35" s="15">
        <f t="shared" si="1"/>
        <v>12</v>
      </c>
    </row>
    <row r="36" spans="1:11" x14ac:dyDescent="0.25">
      <c r="A36" s="24" t="s">
        <v>48</v>
      </c>
      <c r="B36" s="12">
        <v>4</v>
      </c>
      <c r="C36" s="8">
        <v>15</v>
      </c>
      <c r="D36" s="13">
        <v>1</v>
      </c>
      <c r="E36" s="12" t="s">
        <v>267</v>
      </c>
      <c r="F36" s="12" t="s">
        <v>243</v>
      </c>
      <c r="G36" s="8">
        <v>2.5</v>
      </c>
      <c r="H36" s="8" t="s">
        <v>113</v>
      </c>
      <c r="I36" s="8" t="s">
        <v>113</v>
      </c>
      <c r="J36" s="15">
        <f t="shared" si="1"/>
        <v>15</v>
      </c>
    </row>
    <row r="37" spans="1:11" x14ac:dyDescent="0.25">
      <c r="A37" s="24" t="s">
        <v>49</v>
      </c>
      <c r="B37" s="12">
        <v>3</v>
      </c>
      <c r="C37" s="8">
        <v>16</v>
      </c>
      <c r="D37" s="13">
        <v>1</v>
      </c>
      <c r="E37" s="12" t="s">
        <v>68</v>
      </c>
      <c r="F37" s="12" t="s">
        <v>258</v>
      </c>
      <c r="G37" s="8">
        <v>2.5</v>
      </c>
      <c r="H37" s="8" t="s">
        <v>113</v>
      </c>
      <c r="I37" s="8" t="s">
        <v>113</v>
      </c>
      <c r="J37" s="15">
        <f t="shared" si="1"/>
        <v>16</v>
      </c>
    </row>
    <row r="38" spans="1:11" x14ac:dyDescent="0.25">
      <c r="A38" s="24" t="s">
        <v>50</v>
      </c>
      <c r="B38" s="12">
        <v>3</v>
      </c>
      <c r="C38" s="8">
        <v>16</v>
      </c>
      <c r="D38" s="13">
        <v>1</v>
      </c>
      <c r="E38" s="12" t="s">
        <v>68</v>
      </c>
      <c r="F38" s="12" t="s">
        <v>258</v>
      </c>
      <c r="G38" s="8">
        <v>2.5</v>
      </c>
      <c r="H38" s="8" t="s">
        <v>113</v>
      </c>
      <c r="I38" s="8" t="s">
        <v>113</v>
      </c>
      <c r="J38" s="15">
        <f t="shared" si="1"/>
        <v>16</v>
      </c>
    </row>
    <row r="39" spans="1:11" ht="38.25" x14ac:dyDescent="0.25">
      <c r="A39" s="24" t="s">
        <v>51</v>
      </c>
      <c r="B39" s="12">
        <v>8</v>
      </c>
      <c r="C39" s="8">
        <v>20</v>
      </c>
      <c r="D39" s="13">
        <v>1</v>
      </c>
      <c r="E39" s="12" t="s">
        <v>68</v>
      </c>
      <c r="F39" s="12" t="s">
        <v>259</v>
      </c>
      <c r="G39" s="8">
        <v>2.5</v>
      </c>
      <c r="H39" s="8" t="s">
        <v>113</v>
      </c>
      <c r="I39" s="8" t="s">
        <v>113</v>
      </c>
      <c r="J39" s="15">
        <f t="shared" si="1"/>
        <v>20</v>
      </c>
    </row>
    <row r="40" spans="1:11" ht="25.5" x14ac:dyDescent="0.25">
      <c r="A40" s="24" t="s">
        <v>52</v>
      </c>
      <c r="B40" s="12">
        <v>3</v>
      </c>
      <c r="C40" s="8">
        <v>12</v>
      </c>
      <c r="D40" s="13">
        <v>1</v>
      </c>
      <c r="E40" s="12" t="s">
        <v>265</v>
      </c>
      <c r="F40" s="12" t="s">
        <v>260</v>
      </c>
      <c r="G40" s="8">
        <v>2.5</v>
      </c>
      <c r="H40" s="8" t="s">
        <v>113</v>
      </c>
      <c r="I40" s="8" t="s">
        <v>113</v>
      </c>
      <c r="J40" s="15">
        <f t="shared" si="1"/>
        <v>12</v>
      </c>
    </row>
    <row r="41" spans="1:11" ht="25.5" x14ac:dyDescent="0.25">
      <c r="A41" s="24" t="s">
        <v>53</v>
      </c>
      <c r="B41" s="12">
        <v>2</v>
      </c>
      <c r="C41" s="8">
        <v>8</v>
      </c>
      <c r="D41" s="13">
        <v>1</v>
      </c>
      <c r="E41" s="12" t="s">
        <v>266</v>
      </c>
      <c r="F41" s="12" t="s">
        <v>261</v>
      </c>
      <c r="G41" s="8">
        <v>2.5</v>
      </c>
      <c r="H41" s="8" t="s">
        <v>113</v>
      </c>
      <c r="I41" s="8" t="s">
        <v>113</v>
      </c>
      <c r="J41" s="15">
        <f t="shared" si="1"/>
        <v>8</v>
      </c>
    </row>
    <row r="42" spans="1:11" x14ac:dyDescent="0.25">
      <c r="A42" s="24" t="s">
        <v>54</v>
      </c>
      <c r="B42" s="12">
        <v>1</v>
      </c>
      <c r="C42" s="8">
        <v>12</v>
      </c>
      <c r="D42" s="13">
        <v>1</v>
      </c>
      <c r="E42" s="12" t="s">
        <v>264</v>
      </c>
      <c r="F42" s="12" t="s">
        <v>68</v>
      </c>
      <c r="G42" s="8">
        <v>2.5</v>
      </c>
      <c r="H42" s="8" t="s">
        <v>113</v>
      </c>
      <c r="I42" s="8" t="s">
        <v>113</v>
      </c>
      <c r="J42" s="15">
        <f t="shared" si="1"/>
        <v>12</v>
      </c>
    </row>
    <row r="43" spans="1:11" x14ac:dyDescent="0.25">
      <c r="A43" s="24" t="s">
        <v>55</v>
      </c>
      <c r="B43" s="12">
        <v>1</v>
      </c>
      <c r="C43" s="8">
        <v>12</v>
      </c>
      <c r="D43" s="13">
        <v>1</v>
      </c>
      <c r="E43" s="12" t="s">
        <v>264</v>
      </c>
      <c r="F43" s="12" t="s">
        <v>68</v>
      </c>
      <c r="G43" s="8">
        <v>2.5</v>
      </c>
      <c r="H43" s="8" t="s">
        <v>113</v>
      </c>
      <c r="I43" s="8" t="s">
        <v>113</v>
      </c>
      <c r="J43" s="15">
        <f t="shared" si="1"/>
        <v>12</v>
      </c>
    </row>
    <row r="44" spans="1:11" ht="25.5" x14ac:dyDescent="0.25">
      <c r="A44" s="24" t="s">
        <v>56</v>
      </c>
      <c r="B44" s="12">
        <v>1</v>
      </c>
      <c r="C44" s="8">
        <v>5</v>
      </c>
      <c r="D44" s="13">
        <v>2</v>
      </c>
      <c r="E44" s="12" t="s">
        <v>263</v>
      </c>
      <c r="F44" s="12" t="s">
        <v>242</v>
      </c>
      <c r="G44" s="8">
        <v>2.5</v>
      </c>
      <c r="H44" s="8" t="s">
        <v>113</v>
      </c>
      <c r="I44" s="8" t="s">
        <v>268</v>
      </c>
      <c r="J44" s="15">
        <f t="shared" si="1"/>
        <v>10</v>
      </c>
    </row>
    <row r="45" spans="1:11" ht="25.5" x14ac:dyDescent="0.25">
      <c r="A45" s="24" t="s">
        <v>57</v>
      </c>
      <c r="B45" s="12">
        <v>6</v>
      </c>
      <c r="C45" s="8">
        <v>20</v>
      </c>
      <c r="D45" s="13">
        <v>1</v>
      </c>
      <c r="E45" s="12" t="s">
        <v>235</v>
      </c>
      <c r="F45" s="12" t="s">
        <v>242</v>
      </c>
      <c r="G45" s="8">
        <v>2.5</v>
      </c>
      <c r="H45" s="8" t="s">
        <v>113</v>
      </c>
      <c r="I45" s="8" t="s">
        <v>268</v>
      </c>
      <c r="J45" s="15">
        <f t="shared" si="1"/>
        <v>20</v>
      </c>
    </row>
    <row r="46" spans="1:11" x14ac:dyDescent="0.25">
      <c r="A46" s="24" t="s">
        <v>58</v>
      </c>
      <c r="B46" s="12">
        <v>4</v>
      </c>
      <c r="C46" s="8">
        <v>16</v>
      </c>
      <c r="D46" s="13">
        <v>1</v>
      </c>
      <c r="E46" s="12" t="s">
        <v>235</v>
      </c>
      <c r="F46" s="12" t="s">
        <v>262</v>
      </c>
      <c r="G46" s="8">
        <v>2.5</v>
      </c>
      <c r="H46" s="8" t="s">
        <v>113</v>
      </c>
      <c r="I46" s="8" t="s">
        <v>268</v>
      </c>
      <c r="J46" s="15">
        <f t="shared" si="1"/>
        <v>16</v>
      </c>
    </row>
    <row r="47" spans="1:11" ht="25.5" x14ac:dyDescent="0.25">
      <c r="A47" s="24" t="s">
        <v>59</v>
      </c>
      <c r="B47" s="12" t="s">
        <v>60</v>
      </c>
      <c r="C47" s="8">
        <v>15</v>
      </c>
      <c r="D47" s="13">
        <v>2</v>
      </c>
      <c r="E47" s="12" t="s">
        <v>44</v>
      </c>
      <c r="F47" s="12" t="s">
        <v>68</v>
      </c>
      <c r="G47" s="8">
        <v>2.5</v>
      </c>
      <c r="H47" s="8" t="s">
        <v>113</v>
      </c>
      <c r="I47" s="8" t="s">
        <v>113</v>
      </c>
      <c r="J47" s="9"/>
      <c r="K47" s="16">
        <v>30</v>
      </c>
    </row>
    <row r="49" spans="1:10" ht="16.5" x14ac:dyDescent="0.25">
      <c r="A49" s="56" t="s">
        <v>274</v>
      </c>
      <c r="B49" s="56"/>
      <c r="C49" s="56"/>
      <c r="D49" s="28" t="s">
        <v>141</v>
      </c>
      <c r="E49" s="48">
        <f>SUM(J52:J59)</f>
        <v>174</v>
      </c>
      <c r="F49" s="28" t="s">
        <v>142</v>
      </c>
    </row>
    <row r="51" spans="1:10" ht="25.5" x14ac:dyDescent="0.25">
      <c r="A51" s="2" t="s">
        <v>1</v>
      </c>
      <c r="B51" s="2" t="s">
        <v>28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  <c r="J51" s="2" t="s">
        <v>9</v>
      </c>
    </row>
    <row r="52" spans="1:10" ht="25.5" x14ac:dyDescent="0.25">
      <c r="A52" s="25" t="s">
        <v>61</v>
      </c>
      <c r="B52" s="21">
        <v>20</v>
      </c>
      <c r="C52" s="22">
        <v>25</v>
      </c>
      <c r="D52" s="23">
        <v>1</v>
      </c>
      <c r="E52" s="21" t="s">
        <v>44</v>
      </c>
      <c r="F52" s="21" t="s">
        <v>255</v>
      </c>
      <c r="G52" s="22">
        <v>2.5</v>
      </c>
      <c r="H52" s="21" t="s">
        <v>113</v>
      </c>
      <c r="I52" s="21" t="s">
        <v>113</v>
      </c>
      <c r="J52" s="17">
        <f>PRODUCT(C52,D52)</f>
        <v>25</v>
      </c>
    </row>
    <row r="53" spans="1:10" ht="25.5" x14ac:dyDescent="0.25">
      <c r="A53" s="25" t="s">
        <v>47</v>
      </c>
      <c r="B53" s="21">
        <v>3</v>
      </c>
      <c r="C53" s="22">
        <v>12</v>
      </c>
      <c r="D53" s="23">
        <v>1</v>
      </c>
      <c r="E53" s="21" t="s">
        <v>253</v>
      </c>
      <c r="F53" s="21" t="s">
        <v>240</v>
      </c>
      <c r="G53" s="22">
        <v>2.5</v>
      </c>
      <c r="H53" s="21" t="s">
        <v>113</v>
      </c>
      <c r="I53" s="21" t="s">
        <v>113</v>
      </c>
      <c r="J53" s="17">
        <f>PRODUCT(C53,D53)</f>
        <v>12</v>
      </c>
    </row>
    <row r="54" spans="1:10" ht="25.5" x14ac:dyDescent="0.25">
      <c r="A54" s="25" t="s">
        <v>76</v>
      </c>
      <c r="B54" s="21">
        <v>3</v>
      </c>
      <c r="C54" s="22">
        <v>20</v>
      </c>
      <c r="D54" s="23">
        <v>1</v>
      </c>
      <c r="E54" s="21" t="s">
        <v>64</v>
      </c>
      <c r="F54" s="21" t="s">
        <v>65</v>
      </c>
      <c r="G54" s="22">
        <v>2.5</v>
      </c>
      <c r="H54" s="21" t="s">
        <v>66</v>
      </c>
      <c r="I54" s="21" t="s">
        <v>67</v>
      </c>
      <c r="J54" s="17">
        <v>20</v>
      </c>
    </row>
    <row r="55" spans="1:10" ht="25.5" x14ac:dyDescent="0.25">
      <c r="A55" s="25" t="s">
        <v>79</v>
      </c>
      <c r="B55" s="21">
        <v>2</v>
      </c>
      <c r="C55" s="22">
        <v>15</v>
      </c>
      <c r="D55" s="23">
        <v>1</v>
      </c>
      <c r="E55" s="21" t="s">
        <v>74</v>
      </c>
      <c r="F55" s="21" t="s">
        <v>75</v>
      </c>
      <c r="G55" s="22">
        <v>2.5</v>
      </c>
      <c r="H55" s="21" t="s">
        <v>66</v>
      </c>
      <c r="I55" s="21" t="s">
        <v>69</v>
      </c>
      <c r="J55" s="17">
        <v>15</v>
      </c>
    </row>
    <row r="56" spans="1:10" ht="38.25" x14ac:dyDescent="0.25">
      <c r="A56" s="25" t="s">
        <v>77</v>
      </c>
      <c r="B56" s="21">
        <v>2</v>
      </c>
      <c r="C56" s="22">
        <v>22</v>
      </c>
      <c r="D56" s="23">
        <v>1</v>
      </c>
      <c r="E56" s="21" t="s">
        <v>70</v>
      </c>
      <c r="F56" s="21" t="s">
        <v>71</v>
      </c>
      <c r="G56" s="22">
        <v>2.5</v>
      </c>
      <c r="H56" s="21" t="s">
        <v>66</v>
      </c>
      <c r="I56" s="21" t="s">
        <v>72</v>
      </c>
      <c r="J56" s="17">
        <v>22</v>
      </c>
    </row>
    <row r="57" spans="1:10" ht="38.25" x14ac:dyDescent="0.25">
      <c r="A57" s="25" t="s">
        <v>78</v>
      </c>
      <c r="B57" s="21">
        <v>6</v>
      </c>
      <c r="C57" s="22">
        <v>30</v>
      </c>
      <c r="D57" s="23">
        <v>1</v>
      </c>
      <c r="E57" s="21" t="s">
        <v>252</v>
      </c>
      <c r="F57" s="21" t="s">
        <v>73</v>
      </c>
      <c r="G57" s="22">
        <v>2.5</v>
      </c>
      <c r="H57" s="21" t="s">
        <v>66</v>
      </c>
      <c r="I57" s="21" t="s">
        <v>72</v>
      </c>
      <c r="J57" s="17">
        <f>PRODUCT(C57,D57)</f>
        <v>30</v>
      </c>
    </row>
    <row r="58" spans="1:10" ht="38.25" x14ac:dyDescent="0.25">
      <c r="A58" s="25" t="s">
        <v>62</v>
      </c>
      <c r="B58" s="21">
        <v>6</v>
      </c>
      <c r="C58" s="22">
        <v>30</v>
      </c>
      <c r="D58" s="23">
        <v>1</v>
      </c>
      <c r="E58" s="21" t="s">
        <v>252</v>
      </c>
      <c r="F58" s="21" t="s">
        <v>254</v>
      </c>
      <c r="G58" s="22">
        <v>2.5</v>
      </c>
      <c r="H58" s="21" t="s">
        <v>66</v>
      </c>
      <c r="I58" s="21" t="s">
        <v>72</v>
      </c>
      <c r="J58" s="17">
        <f>PRODUCT(C58,D58)</f>
        <v>30</v>
      </c>
    </row>
    <row r="59" spans="1:10" x14ac:dyDescent="0.25">
      <c r="A59" s="25" t="s">
        <v>63</v>
      </c>
      <c r="B59" s="21">
        <v>4</v>
      </c>
      <c r="C59" s="22">
        <v>20</v>
      </c>
      <c r="D59" s="23">
        <v>1</v>
      </c>
      <c r="E59" s="21" t="s">
        <v>68</v>
      </c>
      <c r="F59" s="21" t="s">
        <v>68</v>
      </c>
      <c r="G59" s="22">
        <v>2.5</v>
      </c>
      <c r="H59" s="21" t="s">
        <v>66</v>
      </c>
      <c r="I59" s="21" t="s">
        <v>72</v>
      </c>
      <c r="J59" s="17">
        <f>PRODUCT(C59,D59)</f>
        <v>20</v>
      </c>
    </row>
    <row r="61" spans="1:10" ht="16.5" x14ac:dyDescent="0.25">
      <c r="A61" s="56" t="s">
        <v>279</v>
      </c>
      <c r="B61" s="56"/>
      <c r="C61" s="56"/>
      <c r="D61" s="28" t="s">
        <v>141</v>
      </c>
      <c r="E61" s="48">
        <f>SUM(J64:J82)</f>
        <v>1394</v>
      </c>
      <c r="F61" s="28" t="s">
        <v>142</v>
      </c>
    </row>
    <row r="63" spans="1:10" ht="25.5" x14ac:dyDescent="0.25">
      <c r="A63" s="2" t="s">
        <v>1</v>
      </c>
      <c r="B63" s="2" t="s">
        <v>28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</row>
    <row r="64" spans="1:10" ht="25.5" x14ac:dyDescent="0.25">
      <c r="A64" s="31" t="s">
        <v>43</v>
      </c>
      <c r="B64" s="10">
        <v>100</v>
      </c>
      <c r="C64" s="7">
        <v>180</v>
      </c>
      <c r="D64" s="11">
        <v>1</v>
      </c>
      <c r="E64" s="10" t="s">
        <v>44</v>
      </c>
      <c r="F64" s="10" t="s">
        <v>68</v>
      </c>
      <c r="G64" s="7" t="s">
        <v>207</v>
      </c>
      <c r="H64" s="10" t="s">
        <v>108</v>
      </c>
      <c r="I64" s="10" t="s">
        <v>113</v>
      </c>
      <c r="J64" s="32">
        <f t="shared" ref="J64:J82" si="2">PRODUCT(C64,D64)</f>
        <v>180</v>
      </c>
    </row>
    <row r="65" spans="1:10" ht="25.5" x14ac:dyDescent="0.25">
      <c r="A65" s="31" t="s">
        <v>87</v>
      </c>
      <c r="B65" s="10">
        <v>3</v>
      </c>
      <c r="C65" s="7">
        <v>16</v>
      </c>
      <c r="D65" s="11">
        <v>1</v>
      </c>
      <c r="E65" s="10" t="s">
        <v>44</v>
      </c>
      <c r="F65" s="10" t="s">
        <v>101</v>
      </c>
      <c r="G65" s="7">
        <v>2.5</v>
      </c>
      <c r="H65" s="10" t="s">
        <v>69</v>
      </c>
      <c r="I65" s="10" t="s">
        <v>69</v>
      </c>
      <c r="J65" s="32">
        <f t="shared" si="2"/>
        <v>16</v>
      </c>
    </row>
    <row r="66" spans="1:10" x14ac:dyDescent="0.25">
      <c r="A66" s="31" t="s">
        <v>89</v>
      </c>
      <c r="B66" s="10">
        <v>5</v>
      </c>
      <c r="C66" s="7">
        <v>20</v>
      </c>
      <c r="D66" s="11">
        <v>1</v>
      </c>
      <c r="E66" s="10" t="s">
        <v>128</v>
      </c>
      <c r="F66" s="10" t="s">
        <v>102</v>
      </c>
      <c r="G66" s="7">
        <v>2.8</v>
      </c>
      <c r="H66" s="10" t="s">
        <v>69</v>
      </c>
      <c r="I66" s="10" t="s">
        <v>69</v>
      </c>
      <c r="J66" s="32">
        <f t="shared" si="2"/>
        <v>20</v>
      </c>
    </row>
    <row r="67" spans="1:10" ht="25.5" x14ac:dyDescent="0.25">
      <c r="A67" s="31" t="s">
        <v>88</v>
      </c>
      <c r="B67" s="10">
        <v>5</v>
      </c>
      <c r="C67" s="7">
        <v>20</v>
      </c>
      <c r="D67" s="11">
        <v>2</v>
      </c>
      <c r="E67" s="10" t="s">
        <v>127</v>
      </c>
      <c r="F67" s="10" t="s">
        <v>104</v>
      </c>
      <c r="G67" s="7">
        <v>2.8</v>
      </c>
      <c r="H67" s="10" t="s">
        <v>105</v>
      </c>
      <c r="I67" s="10" t="s">
        <v>67</v>
      </c>
      <c r="J67" s="32">
        <f t="shared" si="2"/>
        <v>40</v>
      </c>
    </row>
    <row r="68" spans="1:10" ht="25.5" x14ac:dyDescent="0.25">
      <c r="A68" s="31" t="s">
        <v>90</v>
      </c>
      <c r="B68" s="10">
        <v>8</v>
      </c>
      <c r="C68" s="7">
        <v>24</v>
      </c>
      <c r="D68" s="11">
        <v>2</v>
      </c>
      <c r="E68" s="10" t="s">
        <v>103</v>
      </c>
      <c r="F68" s="10" t="s">
        <v>104</v>
      </c>
      <c r="G68" s="7">
        <v>2.8</v>
      </c>
      <c r="H68" s="10" t="s">
        <v>105</v>
      </c>
      <c r="I68" s="10" t="s">
        <v>67</v>
      </c>
      <c r="J68" s="32">
        <f t="shared" si="2"/>
        <v>48</v>
      </c>
    </row>
    <row r="69" spans="1:10" ht="51" x14ac:dyDescent="0.25">
      <c r="A69" s="31" t="s">
        <v>91</v>
      </c>
      <c r="B69" s="10">
        <v>16</v>
      </c>
      <c r="C69" s="7">
        <v>100</v>
      </c>
      <c r="D69" s="11">
        <v>1</v>
      </c>
      <c r="E69" s="10" t="s">
        <v>106</v>
      </c>
      <c r="F69" s="10" t="s">
        <v>107</v>
      </c>
      <c r="G69" s="7">
        <v>2.88</v>
      </c>
      <c r="H69" s="10" t="s">
        <v>108</v>
      </c>
      <c r="I69" s="10" t="s">
        <v>67</v>
      </c>
      <c r="J69" s="32">
        <f t="shared" si="2"/>
        <v>100</v>
      </c>
    </row>
    <row r="70" spans="1:10" ht="38.25" x14ac:dyDescent="0.25">
      <c r="A70" s="31" t="s">
        <v>92</v>
      </c>
      <c r="B70" s="10">
        <v>16</v>
      </c>
      <c r="C70" s="7">
        <v>80</v>
      </c>
      <c r="D70" s="11">
        <v>1</v>
      </c>
      <c r="E70" s="10" t="s">
        <v>106</v>
      </c>
      <c r="F70" s="10" t="s">
        <v>109</v>
      </c>
      <c r="G70" s="7">
        <v>2.88</v>
      </c>
      <c r="H70" s="10" t="s">
        <v>108</v>
      </c>
      <c r="I70" s="10" t="s">
        <v>67</v>
      </c>
      <c r="J70" s="32">
        <f t="shared" si="2"/>
        <v>80</v>
      </c>
    </row>
    <row r="71" spans="1:10" ht="25.5" x14ac:dyDescent="0.25">
      <c r="A71" s="31" t="s">
        <v>93</v>
      </c>
      <c r="B71" s="10">
        <v>16</v>
      </c>
      <c r="C71" s="7">
        <v>80</v>
      </c>
      <c r="D71" s="11">
        <v>1</v>
      </c>
      <c r="E71" s="10" t="s">
        <v>106</v>
      </c>
      <c r="F71" s="10" t="s">
        <v>110</v>
      </c>
      <c r="G71" s="7">
        <v>2.88</v>
      </c>
      <c r="H71" s="10" t="s">
        <v>108</v>
      </c>
      <c r="I71" s="10" t="s">
        <v>67</v>
      </c>
      <c r="J71" s="32">
        <f t="shared" si="2"/>
        <v>80</v>
      </c>
    </row>
    <row r="72" spans="1:10" ht="38.25" x14ac:dyDescent="0.25">
      <c r="A72" s="31" t="s">
        <v>94</v>
      </c>
      <c r="B72" s="10">
        <v>16</v>
      </c>
      <c r="C72" s="7">
        <v>100</v>
      </c>
      <c r="D72" s="11">
        <v>1</v>
      </c>
      <c r="E72" s="10" t="s">
        <v>111</v>
      </c>
      <c r="F72" s="10" t="s">
        <v>112</v>
      </c>
      <c r="G72" s="7">
        <v>2.88</v>
      </c>
      <c r="H72" s="10" t="s">
        <v>113</v>
      </c>
      <c r="I72" s="10" t="s">
        <v>113</v>
      </c>
      <c r="J72" s="32">
        <f t="shared" si="2"/>
        <v>100</v>
      </c>
    </row>
    <row r="73" spans="1:10" ht="38.25" x14ac:dyDescent="0.25">
      <c r="A73" s="31" t="s">
        <v>95</v>
      </c>
      <c r="B73" s="10">
        <v>16</v>
      </c>
      <c r="C73" s="7">
        <v>80</v>
      </c>
      <c r="D73" s="11">
        <v>1</v>
      </c>
      <c r="E73" s="10" t="s">
        <v>106</v>
      </c>
      <c r="F73" s="10" t="s">
        <v>114</v>
      </c>
      <c r="G73" s="7">
        <v>2.88</v>
      </c>
      <c r="H73" s="10" t="s">
        <v>108</v>
      </c>
      <c r="I73" s="10" t="s">
        <v>67</v>
      </c>
      <c r="J73" s="32">
        <f t="shared" si="2"/>
        <v>80</v>
      </c>
    </row>
    <row r="74" spans="1:10" ht="38.25" x14ac:dyDescent="0.25">
      <c r="A74" s="31" t="s">
        <v>96</v>
      </c>
      <c r="B74" s="10">
        <v>16</v>
      </c>
      <c r="C74" s="7">
        <v>80</v>
      </c>
      <c r="D74" s="11">
        <v>1</v>
      </c>
      <c r="E74" s="10" t="s">
        <v>106</v>
      </c>
      <c r="F74" s="10" t="s">
        <v>115</v>
      </c>
      <c r="G74" s="7">
        <v>2.88</v>
      </c>
      <c r="H74" s="10" t="s">
        <v>108</v>
      </c>
      <c r="I74" s="10" t="s">
        <v>67</v>
      </c>
      <c r="J74" s="32">
        <f t="shared" si="2"/>
        <v>80</v>
      </c>
    </row>
    <row r="75" spans="1:10" ht="25.5" customHeight="1" x14ac:dyDescent="0.25">
      <c r="A75" s="31" t="s">
        <v>97</v>
      </c>
      <c r="B75" s="10">
        <v>16</v>
      </c>
      <c r="C75" s="7">
        <v>75</v>
      </c>
      <c r="D75" s="11">
        <v>1</v>
      </c>
      <c r="E75" s="10" t="s">
        <v>68</v>
      </c>
      <c r="F75" s="10" t="s">
        <v>116</v>
      </c>
      <c r="G75" s="7">
        <v>2.88</v>
      </c>
      <c r="H75" s="10" t="s">
        <v>66</v>
      </c>
      <c r="I75" s="10" t="s">
        <v>66</v>
      </c>
      <c r="J75" s="32">
        <f t="shared" si="2"/>
        <v>75</v>
      </c>
    </row>
    <row r="76" spans="1:10" ht="25.5" x14ac:dyDescent="0.25">
      <c r="A76" s="31" t="s">
        <v>98</v>
      </c>
      <c r="B76" s="10">
        <v>16</v>
      </c>
      <c r="C76" s="7">
        <v>75</v>
      </c>
      <c r="D76" s="11">
        <v>1</v>
      </c>
      <c r="E76" s="10" t="s">
        <v>117</v>
      </c>
      <c r="F76" s="10" t="s">
        <v>118</v>
      </c>
      <c r="G76" s="7">
        <v>2.88</v>
      </c>
      <c r="H76" s="10" t="s">
        <v>108</v>
      </c>
      <c r="I76" s="10" t="s">
        <v>67</v>
      </c>
      <c r="J76" s="32">
        <f t="shared" si="2"/>
        <v>75</v>
      </c>
    </row>
    <row r="77" spans="1:10" ht="25.5" x14ac:dyDescent="0.25">
      <c r="A77" s="31" t="s">
        <v>99</v>
      </c>
      <c r="B77" s="10">
        <v>16</v>
      </c>
      <c r="C77" s="7">
        <v>75</v>
      </c>
      <c r="D77" s="11">
        <v>1</v>
      </c>
      <c r="E77" s="10" t="s">
        <v>117</v>
      </c>
      <c r="F77" s="10" t="s">
        <v>118</v>
      </c>
      <c r="G77" s="7">
        <v>2.88</v>
      </c>
      <c r="H77" s="10" t="s">
        <v>108</v>
      </c>
      <c r="I77" s="10" t="s">
        <v>67</v>
      </c>
      <c r="J77" s="32">
        <f t="shared" si="2"/>
        <v>75</v>
      </c>
    </row>
    <row r="78" spans="1:10" ht="25.5" x14ac:dyDescent="0.25">
      <c r="A78" s="31" t="s">
        <v>100</v>
      </c>
      <c r="B78" s="10">
        <v>16</v>
      </c>
      <c r="C78" s="7">
        <v>75</v>
      </c>
      <c r="D78" s="11">
        <v>2</v>
      </c>
      <c r="E78" s="10" t="s">
        <v>117</v>
      </c>
      <c r="F78" s="10" t="s">
        <v>118</v>
      </c>
      <c r="G78" s="7">
        <v>2.88</v>
      </c>
      <c r="H78" s="10" t="s">
        <v>108</v>
      </c>
      <c r="I78" s="10" t="s">
        <v>67</v>
      </c>
      <c r="J78" s="32">
        <f t="shared" si="2"/>
        <v>150</v>
      </c>
    </row>
    <row r="79" spans="1:10" ht="25.5" x14ac:dyDescent="0.25">
      <c r="A79" s="31" t="s">
        <v>122</v>
      </c>
      <c r="B79" s="10">
        <v>16</v>
      </c>
      <c r="C79" s="7">
        <v>50</v>
      </c>
      <c r="D79" s="11">
        <v>1</v>
      </c>
      <c r="E79" s="10" t="s">
        <v>106</v>
      </c>
      <c r="F79" s="10" t="s">
        <v>119</v>
      </c>
      <c r="G79" s="7">
        <v>4</v>
      </c>
      <c r="H79" s="10" t="s">
        <v>120</v>
      </c>
      <c r="I79" s="10" t="s">
        <v>67</v>
      </c>
      <c r="J79" s="32">
        <f t="shared" si="2"/>
        <v>50</v>
      </c>
    </row>
    <row r="80" spans="1:10" ht="25.5" x14ac:dyDescent="0.25">
      <c r="A80" s="31" t="s">
        <v>123</v>
      </c>
      <c r="B80" s="10">
        <v>16</v>
      </c>
      <c r="C80" s="7">
        <v>50</v>
      </c>
      <c r="D80" s="11">
        <v>1</v>
      </c>
      <c r="E80" s="10" t="s">
        <v>106</v>
      </c>
      <c r="F80" s="10" t="s">
        <v>121</v>
      </c>
      <c r="G80" s="7">
        <v>4</v>
      </c>
      <c r="H80" s="10" t="s">
        <v>108</v>
      </c>
      <c r="I80" s="10" t="s">
        <v>67</v>
      </c>
      <c r="J80" s="32">
        <f t="shared" si="2"/>
        <v>50</v>
      </c>
    </row>
    <row r="81" spans="1:11" ht="25.5" x14ac:dyDescent="0.25">
      <c r="A81" s="31" t="s">
        <v>124</v>
      </c>
      <c r="B81" s="10">
        <v>16</v>
      </c>
      <c r="C81" s="7">
        <v>45</v>
      </c>
      <c r="D81" s="11">
        <v>1</v>
      </c>
      <c r="E81" s="34" t="s">
        <v>130</v>
      </c>
      <c r="F81" s="10" t="s">
        <v>129</v>
      </c>
      <c r="G81" s="7">
        <v>4</v>
      </c>
      <c r="H81" s="10" t="s">
        <v>69</v>
      </c>
      <c r="I81" s="10" t="s">
        <v>131</v>
      </c>
      <c r="J81" s="32">
        <f t="shared" si="2"/>
        <v>45</v>
      </c>
      <c r="K81" s="33"/>
    </row>
    <row r="82" spans="1:11" ht="25.5" x14ac:dyDescent="0.25">
      <c r="A82" s="31" t="s">
        <v>125</v>
      </c>
      <c r="B82" s="10" t="s">
        <v>68</v>
      </c>
      <c r="C82" s="7">
        <v>50</v>
      </c>
      <c r="D82" s="11">
        <v>1</v>
      </c>
      <c r="E82" s="10" t="s">
        <v>103</v>
      </c>
      <c r="F82" s="10" t="s">
        <v>68</v>
      </c>
      <c r="G82" s="7">
        <v>8</v>
      </c>
      <c r="H82" s="10" t="s">
        <v>120</v>
      </c>
      <c r="I82" s="10" t="s">
        <v>67</v>
      </c>
      <c r="J82" s="32">
        <f t="shared" si="2"/>
        <v>50</v>
      </c>
    </row>
    <row r="83" spans="1:11" x14ac:dyDescent="0.25">
      <c r="A83" s="31" t="s">
        <v>126</v>
      </c>
      <c r="B83" s="10">
        <v>20</v>
      </c>
      <c r="C83" s="7">
        <v>150</v>
      </c>
      <c r="D83" s="11">
        <v>1</v>
      </c>
      <c r="E83" s="10" t="s">
        <v>68</v>
      </c>
      <c r="F83" s="10" t="s">
        <v>68</v>
      </c>
      <c r="G83" s="7" t="s">
        <v>68</v>
      </c>
      <c r="H83" s="10" t="s">
        <v>68</v>
      </c>
      <c r="I83" s="10" t="s">
        <v>68</v>
      </c>
      <c r="K83" s="32">
        <f>PRODUCT(C83,D83)</f>
        <v>150</v>
      </c>
    </row>
    <row r="85" spans="1:11" ht="16.5" x14ac:dyDescent="0.25">
      <c r="A85" s="56" t="s">
        <v>275</v>
      </c>
      <c r="B85" s="56"/>
      <c r="C85" s="56"/>
      <c r="D85" s="28" t="s">
        <v>143</v>
      </c>
      <c r="E85" s="48">
        <f>SUM(J88:J95)</f>
        <v>666</v>
      </c>
      <c r="F85" s="28" t="s">
        <v>142</v>
      </c>
    </row>
    <row r="87" spans="1:11" ht="25.5" x14ac:dyDescent="0.25">
      <c r="A87" s="2" t="s">
        <v>1</v>
      </c>
      <c r="B87" s="2" t="s">
        <v>28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</row>
    <row r="88" spans="1:11" ht="25.5" x14ac:dyDescent="0.25">
      <c r="A88" s="41" t="s">
        <v>213</v>
      </c>
      <c r="B88" s="38">
        <v>3</v>
      </c>
      <c r="C88" s="39">
        <v>32</v>
      </c>
      <c r="D88" s="40">
        <v>12</v>
      </c>
      <c r="E88" s="38" t="s">
        <v>208</v>
      </c>
      <c r="F88" s="38" t="s">
        <v>144</v>
      </c>
      <c r="G88" s="39">
        <v>2.5</v>
      </c>
      <c r="H88" s="38" t="s">
        <v>108</v>
      </c>
      <c r="I88" s="38" t="s">
        <v>69</v>
      </c>
      <c r="J88" s="42">
        <f t="shared" ref="J88:J95" si="3">PRODUCT(C88,D88)</f>
        <v>384</v>
      </c>
    </row>
    <row r="89" spans="1:11" ht="38.25" x14ac:dyDescent="0.25">
      <c r="A89" s="41" t="s">
        <v>214</v>
      </c>
      <c r="B89" s="38">
        <v>3</v>
      </c>
      <c r="C89" s="39">
        <v>5</v>
      </c>
      <c r="D89" s="40">
        <v>12</v>
      </c>
      <c r="E89" s="38" t="s">
        <v>145</v>
      </c>
      <c r="F89" s="38" t="s">
        <v>209</v>
      </c>
      <c r="G89" s="39">
        <v>2.5</v>
      </c>
      <c r="H89" s="38" t="s">
        <v>175</v>
      </c>
      <c r="I89" s="38" t="s">
        <v>147</v>
      </c>
      <c r="J89" s="42">
        <f t="shared" si="3"/>
        <v>60</v>
      </c>
    </row>
    <row r="90" spans="1:11" ht="25.5" x14ac:dyDescent="0.25">
      <c r="A90" s="41" t="s">
        <v>215</v>
      </c>
      <c r="B90" s="38">
        <v>13</v>
      </c>
      <c r="C90" s="39">
        <v>15</v>
      </c>
      <c r="D90" s="40">
        <v>3</v>
      </c>
      <c r="E90" s="38" t="s">
        <v>148</v>
      </c>
      <c r="F90" s="38" t="s">
        <v>211</v>
      </c>
      <c r="G90" s="39">
        <v>2.5</v>
      </c>
      <c r="H90" s="38" t="s">
        <v>108</v>
      </c>
      <c r="I90" s="38" t="s">
        <v>69</v>
      </c>
      <c r="J90" s="42">
        <f t="shared" si="3"/>
        <v>45</v>
      </c>
    </row>
    <row r="91" spans="1:11" ht="25.5" x14ac:dyDescent="0.25">
      <c r="A91" s="41" t="s">
        <v>216</v>
      </c>
      <c r="B91" s="38">
        <v>2</v>
      </c>
      <c r="C91" s="39">
        <v>15</v>
      </c>
      <c r="D91" s="40">
        <v>3</v>
      </c>
      <c r="E91" s="38" t="s">
        <v>148</v>
      </c>
      <c r="F91" s="38" t="s">
        <v>212</v>
      </c>
      <c r="G91" s="39">
        <v>2.5</v>
      </c>
      <c r="H91" s="38" t="s">
        <v>108</v>
      </c>
      <c r="I91" s="38" t="s">
        <v>69</v>
      </c>
      <c r="J91" s="42">
        <f t="shared" si="3"/>
        <v>45</v>
      </c>
    </row>
    <row r="92" spans="1:11" ht="25.5" x14ac:dyDescent="0.25">
      <c r="A92" s="41" t="s">
        <v>217</v>
      </c>
      <c r="B92" s="38">
        <v>15</v>
      </c>
      <c r="C92" s="39">
        <v>15</v>
      </c>
      <c r="D92" s="40">
        <v>3</v>
      </c>
      <c r="E92" s="38" t="s">
        <v>148</v>
      </c>
      <c r="F92" s="38" t="s">
        <v>68</v>
      </c>
      <c r="G92" s="39">
        <v>2.5</v>
      </c>
      <c r="H92" s="38" t="s">
        <v>108</v>
      </c>
      <c r="I92" s="38" t="s">
        <v>69</v>
      </c>
      <c r="J92" s="42">
        <f t="shared" si="3"/>
        <v>45</v>
      </c>
    </row>
    <row r="93" spans="1:11" ht="25.5" x14ac:dyDescent="0.25">
      <c r="A93" s="41" t="s">
        <v>15</v>
      </c>
      <c r="B93" s="38">
        <v>3</v>
      </c>
      <c r="C93" s="39">
        <v>12</v>
      </c>
      <c r="D93" s="40">
        <v>3</v>
      </c>
      <c r="E93" s="38" t="s">
        <v>148</v>
      </c>
      <c r="F93" s="38" t="s">
        <v>210</v>
      </c>
      <c r="G93" s="39">
        <v>2.5</v>
      </c>
      <c r="H93" s="38" t="s">
        <v>69</v>
      </c>
      <c r="I93" s="38" t="s">
        <v>69</v>
      </c>
      <c r="J93" s="42">
        <f t="shared" si="3"/>
        <v>36</v>
      </c>
    </row>
    <row r="94" spans="1:11" ht="25.5" x14ac:dyDescent="0.25">
      <c r="A94" s="41" t="s">
        <v>218</v>
      </c>
      <c r="B94" s="38">
        <v>1</v>
      </c>
      <c r="C94" s="39">
        <v>12</v>
      </c>
      <c r="D94" s="40">
        <v>3</v>
      </c>
      <c r="E94" s="38" t="s">
        <v>149</v>
      </c>
      <c r="F94" s="38" t="s">
        <v>150</v>
      </c>
      <c r="G94" s="39">
        <v>2.5</v>
      </c>
      <c r="H94" s="38" t="s">
        <v>69</v>
      </c>
      <c r="I94" s="38" t="s">
        <v>69</v>
      </c>
      <c r="J94" s="42">
        <f t="shared" si="3"/>
        <v>36</v>
      </c>
    </row>
    <row r="95" spans="1:11" s="33" customFormat="1" ht="25.5" x14ac:dyDescent="0.25">
      <c r="A95" s="41" t="s">
        <v>219</v>
      </c>
      <c r="B95" s="38">
        <v>1</v>
      </c>
      <c r="C95" s="39">
        <v>5</v>
      </c>
      <c r="D95" s="40">
        <v>3</v>
      </c>
      <c r="E95" s="38" t="s">
        <v>145</v>
      </c>
      <c r="F95" s="38" t="s">
        <v>146</v>
      </c>
      <c r="G95" s="39">
        <v>2.5</v>
      </c>
      <c r="H95" s="38" t="s">
        <v>175</v>
      </c>
      <c r="I95" s="38" t="s">
        <v>147</v>
      </c>
      <c r="J95" s="42">
        <f t="shared" si="3"/>
        <v>15</v>
      </c>
    </row>
    <row r="97" spans="1:10" ht="16.5" x14ac:dyDescent="0.25">
      <c r="A97" s="56" t="s">
        <v>276</v>
      </c>
      <c r="B97" s="56"/>
      <c r="C97" s="56"/>
      <c r="D97" s="28" t="s">
        <v>141</v>
      </c>
      <c r="E97" s="48">
        <f>SUM(J100:J108)</f>
        <v>144</v>
      </c>
      <c r="F97" s="28" t="s">
        <v>142</v>
      </c>
    </row>
    <row r="99" spans="1:10" ht="25.5" x14ac:dyDescent="0.25">
      <c r="A99" s="2" t="s">
        <v>1</v>
      </c>
      <c r="B99" s="2" t="s">
        <v>28</v>
      </c>
      <c r="C99" s="2" t="s">
        <v>2</v>
      </c>
      <c r="D99" s="2" t="s">
        <v>3</v>
      </c>
      <c r="E99" s="2" t="s">
        <v>4</v>
      </c>
      <c r="F99" s="2" t="s">
        <v>5</v>
      </c>
      <c r="G99" s="2" t="s">
        <v>6</v>
      </c>
      <c r="H99" s="2" t="s">
        <v>7</v>
      </c>
      <c r="I99" s="2" t="s">
        <v>8</v>
      </c>
      <c r="J99" s="2" t="s">
        <v>9</v>
      </c>
    </row>
    <row r="100" spans="1:10" ht="25.5" x14ac:dyDescent="0.25">
      <c r="A100" s="26" t="s">
        <v>10</v>
      </c>
      <c r="B100" s="18">
        <v>10</v>
      </c>
      <c r="C100" s="19">
        <v>18</v>
      </c>
      <c r="D100" s="20">
        <v>1</v>
      </c>
      <c r="E100" s="18" t="s">
        <v>44</v>
      </c>
      <c r="F100" s="18" t="s">
        <v>239</v>
      </c>
      <c r="G100" s="19">
        <v>2.5</v>
      </c>
      <c r="H100" s="18" t="s">
        <v>113</v>
      </c>
      <c r="I100" s="18" t="s">
        <v>113</v>
      </c>
      <c r="J100" s="27">
        <f>PRODUCT(C100,D100)</f>
        <v>18</v>
      </c>
    </row>
    <row r="101" spans="1:10" ht="25.5" x14ac:dyDescent="0.25">
      <c r="A101" s="26" t="s">
        <v>85</v>
      </c>
      <c r="B101" s="18">
        <v>2</v>
      </c>
      <c r="C101" s="19">
        <v>9</v>
      </c>
      <c r="D101" s="20">
        <v>1</v>
      </c>
      <c r="E101" s="18" t="s">
        <v>231</v>
      </c>
      <c r="F101" s="18" t="s">
        <v>238</v>
      </c>
      <c r="G101" s="19">
        <v>2.5</v>
      </c>
      <c r="H101" s="18" t="s">
        <v>113</v>
      </c>
      <c r="I101" s="18" t="s">
        <v>113</v>
      </c>
      <c r="J101" s="27">
        <f>PRODUCT(C101,D101)</f>
        <v>9</v>
      </c>
    </row>
    <row r="102" spans="1:10" ht="25.5" x14ac:dyDescent="0.25">
      <c r="A102" s="26" t="s">
        <v>80</v>
      </c>
      <c r="B102" s="18">
        <v>3</v>
      </c>
      <c r="C102" s="19">
        <v>25</v>
      </c>
      <c r="D102" s="20">
        <v>1</v>
      </c>
      <c r="E102" s="18" t="s">
        <v>232</v>
      </c>
      <c r="F102" s="18" t="s">
        <v>237</v>
      </c>
      <c r="G102" s="19">
        <v>2.5</v>
      </c>
      <c r="H102" s="18" t="s">
        <v>113</v>
      </c>
      <c r="I102" s="18" t="s">
        <v>113</v>
      </c>
      <c r="J102" s="27">
        <f>PRODUCT(C102,D102)</f>
        <v>25</v>
      </c>
    </row>
    <row r="103" spans="1:10" ht="25.5" x14ac:dyDescent="0.25">
      <c r="A103" s="26" t="s">
        <v>81</v>
      </c>
      <c r="B103" s="18">
        <v>2</v>
      </c>
      <c r="C103" s="19">
        <v>16</v>
      </c>
      <c r="D103" s="20">
        <v>1</v>
      </c>
      <c r="E103" s="18" t="s">
        <v>68</v>
      </c>
      <c r="F103" s="18" t="s">
        <v>240</v>
      </c>
      <c r="G103" s="19">
        <v>2.5</v>
      </c>
      <c r="H103" s="18" t="s">
        <v>113</v>
      </c>
      <c r="I103" s="18" t="s">
        <v>113</v>
      </c>
      <c r="J103" s="27">
        <f>PRODUCT(C103,D103)</f>
        <v>16</v>
      </c>
    </row>
    <row r="104" spans="1:10" ht="25.5" x14ac:dyDescent="0.25">
      <c r="A104" s="26" t="s">
        <v>82</v>
      </c>
      <c r="B104" s="18">
        <v>2</v>
      </c>
      <c r="C104" s="19">
        <v>16</v>
      </c>
      <c r="D104" s="20">
        <v>1</v>
      </c>
      <c r="E104" s="18" t="s">
        <v>68</v>
      </c>
      <c r="F104" s="18" t="s">
        <v>240</v>
      </c>
      <c r="G104" s="19">
        <v>2.5</v>
      </c>
      <c r="H104" s="18" t="s">
        <v>113</v>
      </c>
      <c r="I104" s="18" t="s">
        <v>113</v>
      </c>
      <c r="J104" s="27">
        <f>PRODUCT(C104,D104)</f>
        <v>16</v>
      </c>
    </row>
    <row r="105" spans="1:10" ht="25.5" x14ac:dyDescent="0.25">
      <c r="A105" s="26" t="s">
        <v>83</v>
      </c>
      <c r="B105" s="18">
        <v>2</v>
      </c>
      <c r="C105" s="19">
        <v>16</v>
      </c>
      <c r="D105" s="20">
        <v>1</v>
      </c>
      <c r="E105" s="18" t="s">
        <v>68</v>
      </c>
      <c r="F105" s="18" t="s">
        <v>240</v>
      </c>
      <c r="G105" s="19">
        <v>2.5</v>
      </c>
      <c r="H105" s="18" t="s">
        <v>113</v>
      </c>
      <c r="I105" s="18" t="s">
        <v>113</v>
      </c>
      <c r="J105" s="27">
        <f>PRODUCT(C105,D105)</f>
        <v>16</v>
      </c>
    </row>
    <row r="106" spans="1:10" ht="25.5" x14ac:dyDescent="0.25">
      <c r="A106" s="26" t="s">
        <v>84</v>
      </c>
      <c r="B106" s="18">
        <v>10</v>
      </c>
      <c r="C106" s="19">
        <v>24</v>
      </c>
      <c r="D106" s="20">
        <v>1</v>
      </c>
      <c r="E106" s="18" t="s">
        <v>233</v>
      </c>
      <c r="F106" s="18" t="s">
        <v>241</v>
      </c>
      <c r="G106" s="19">
        <v>2.5</v>
      </c>
      <c r="H106" s="18" t="s">
        <v>113</v>
      </c>
      <c r="I106" s="18" t="s">
        <v>113</v>
      </c>
      <c r="J106" s="27">
        <f>PRODUCT(C106,D106)</f>
        <v>24</v>
      </c>
    </row>
    <row r="107" spans="1:10" ht="25.5" x14ac:dyDescent="0.25">
      <c r="A107" s="26" t="s">
        <v>16</v>
      </c>
      <c r="B107" s="18">
        <v>1</v>
      </c>
      <c r="C107" s="19">
        <v>5</v>
      </c>
      <c r="D107" s="20">
        <v>2</v>
      </c>
      <c r="E107" s="18" t="s">
        <v>235</v>
      </c>
      <c r="F107" s="18" t="s">
        <v>242</v>
      </c>
      <c r="G107" s="19">
        <v>2.5</v>
      </c>
      <c r="H107" s="18" t="s">
        <v>113</v>
      </c>
      <c r="I107" s="18" t="s">
        <v>113</v>
      </c>
      <c r="J107" s="27">
        <f>PRODUCT(C107,D107)</f>
        <v>10</v>
      </c>
    </row>
    <row r="108" spans="1:10" ht="25.5" x14ac:dyDescent="0.25">
      <c r="A108" s="26" t="s">
        <v>17</v>
      </c>
      <c r="B108" s="18">
        <v>1</v>
      </c>
      <c r="C108" s="19">
        <v>5</v>
      </c>
      <c r="D108" s="20">
        <v>2</v>
      </c>
      <c r="E108" s="18" t="s">
        <v>236</v>
      </c>
      <c r="F108" s="18" t="s">
        <v>242</v>
      </c>
      <c r="G108" s="19">
        <v>2.5</v>
      </c>
      <c r="H108" s="18" t="s">
        <v>113</v>
      </c>
      <c r="I108" s="18" t="s">
        <v>113</v>
      </c>
      <c r="J108" s="27">
        <f>PRODUCT(C108,D108)</f>
        <v>10</v>
      </c>
    </row>
    <row r="109" spans="1:10" ht="25.5" x14ac:dyDescent="0.25">
      <c r="A109" s="26" t="s">
        <v>86</v>
      </c>
      <c r="B109" s="18">
        <v>10</v>
      </c>
      <c r="C109" s="19">
        <v>20</v>
      </c>
      <c r="D109" s="20">
        <v>1</v>
      </c>
      <c r="E109" s="18" t="s">
        <v>234</v>
      </c>
      <c r="F109" s="18" t="s">
        <v>243</v>
      </c>
      <c r="G109" s="19">
        <v>2.5</v>
      </c>
      <c r="H109" s="18" t="s">
        <v>113</v>
      </c>
      <c r="I109" s="18" t="s">
        <v>113</v>
      </c>
      <c r="J109" s="27">
        <f>PRODUCT(C109,D109)</f>
        <v>20</v>
      </c>
    </row>
    <row r="111" spans="1:10" ht="16.5" x14ac:dyDescent="0.25">
      <c r="A111" s="56" t="s">
        <v>277</v>
      </c>
      <c r="B111" s="56"/>
      <c r="C111" s="56"/>
      <c r="D111" s="28" t="s">
        <v>143</v>
      </c>
      <c r="E111" s="48">
        <f>SUM(J115:J124,J126:J131,J133:J140,J142:J146,J148:J151)</f>
        <v>688</v>
      </c>
      <c r="F111" s="28" t="s">
        <v>142</v>
      </c>
    </row>
    <row r="113" spans="1:10" ht="25.5" x14ac:dyDescent="0.25">
      <c r="A113" s="2" t="s">
        <v>1</v>
      </c>
      <c r="B113" s="2" t="s">
        <v>28</v>
      </c>
      <c r="C113" s="2" t="s">
        <v>2</v>
      </c>
      <c r="D113" s="2" t="s">
        <v>3</v>
      </c>
      <c r="E113" s="2" t="s">
        <v>4</v>
      </c>
      <c r="F113" s="2" t="s">
        <v>5</v>
      </c>
      <c r="G113" s="2" t="s">
        <v>6</v>
      </c>
      <c r="H113" s="2" t="s">
        <v>7</v>
      </c>
      <c r="I113" s="2" t="s">
        <v>8</v>
      </c>
      <c r="J113" s="2" t="s">
        <v>9</v>
      </c>
    </row>
    <row r="114" spans="1:10" x14ac:dyDescent="0.25">
      <c r="A114" s="55" t="s">
        <v>152</v>
      </c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25.5" x14ac:dyDescent="0.25">
      <c r="A115" s="43" t="s">
        <v>151</v>
      </c>
      <c r="B115" s="45">
        <v>3</v>
      </c>
      <c r="C115" s="46">
        <v>10</v>
      </c>
      <c r="D115" s="47">
        <v>1</v>
      </c>
      <c r="E115" s="45" t="s">
        <v>183</v>
      </c>
      <c r="F115" s="45" t="s">
        <v>68</v>
      </c>
      <c r="G115" s="46">
        <v>4</v>
      </c>
      <c r="H115" s="45" t="s">
        <v>175</v>
      </c>
      <c r="I115" s="45" t="s">
        <v>175</v>
      </c>
      <c r="J115" s="44">
        <f t="shared" ref="J115:J124" si="4">PRODUCT(C115,D115)</f>
        <v>10</v>
      </c>
    </row>
    <row r="116" spans="1:10" ht="25.5" x14ac:dyDescent="0.25">
      <c r="A116" s="43" t="s">
        <v>153</v>
      </c>
      <c r="B116" s="45">
        <v>3</v>
      </c>
      <c r="C116" s="46">
        <v>8</v>
      </c>
      <c r="D116" s="47">
        <v>1</v>
      </c>
      <c r="E116" s="45" t="s">
        <v>184</v>
      </c>
      <c r="F116" s="45" t="s">
        <v>188</v>
      </c>
      <c r="G116" s="46">
        <v>2.1</v>
      </c>
      <c r="H116" s="45" t="s">
        <v>175</v>
      </c>
      <c r="I116" s="45" t="s">
        <v>175</v>
      </c>
      <c r="J116" s="44">
        <f t="shared" si="4"/>
        <v>8</v>
      </c>
    </row>
    <row r="117" spans="1:10" x14ac:dyDescent="0.25">
      <c r="A117" s="43" t="s">
        <v>154</v>
      </c>
      <c r="B117" s="45">
        <v>3</v>
      </c>
      <c r="C117" s="46">
        <v>4</v>
      </c>
      <c r="D117" s="47">
        <v>1</v>
      </c>
      <c r="E117" s="45" t="s">
        <v>184</v>
      </c>
      <c r="F117" s="45" t="s">
        <v>68</v>
      </c>
      <c r="G117" s="46">
        <v>4.5</v>
      </c>
      <c r="H117" s="45" t="s">
        <v>175</v>
      </c>
      <c r="I117" s="45" t="s">
        <v>175</v>
      </c>
      <c r="J117" s="44">
        <f t="shared" si="4"/>
        <v>4</v>
      </c>
    </row>
    <row r="118" spans="1:10" x14ac:dyDescent="0.25">
      <c r="A118" s="43" t="s">
        <v>155</v>
      </c>
      <c r="B118" s="45">
        <v>1</v>
      </c>
      <c r="C118" s="46">
        <v>30</v>
      </c>
      <c r="D118" s="47">
        <v>1</v>
      </c>
      <c r="E118" s="45" t="s">
        <v>185</v>
      </c>
      <c r="F118" s="45" t="s">
        <v>182</v>
      </c>
      <c r="G118" s="46">
        <v>2.8</v>
      </c>
      <c r="H118" s="45" t="s">
        <v>175</v>
      </c>
      <c r="I118" s="45" t="s">
        <v>175</v>
      </c>
      <c r="J118" s="44">
        <f t="shared" si="4"/>
        <v>30</v>
      </c>
    </row>
    <row r="119" spans="1:10" ht="25.5" x14ac:dyDescent="0.25">
      <c r="A119" s="43" t="s">
        <v>156</v>
      </c>
      <c r="B119" s="45">
        <v>1</v>
      </c>
      <c r="C119" s="46">
        <v>30</v>
      </c>
      <c r="D119" s="47">
        <v>1</v>
      </c>
      <c r="E119" s="45" t="s">
        <v>185</v>
      </c>
      <c r="F119" s="45" t="s">
        <v>181</v>
      </c>
      <c r="G119" s="46">
        <v>2.8</v>
      </c>
      <c r="H119" s="45" t="s">
        <v>175</v>
      </c>
      <c r="I119" s="45" t="s">
        <v>175</v>
      </c>
      <c r="J119" s="44">
        <f t="shared" si="4"/>
        <v>30</v>
      </c>
    </row>
    <row r="120" spans="1:10" ht="38.25" x14ac:dyDescent="0.25">
      <c r="A120" s="43" t="s">
        <v>157</v>
      </c>
      <c r="B120" s="45">
        <v>6</v>
      </c>
      <c r="C120" s="46">
        <v>60</v>
      </c>
      <c r="D120" s="47">
        <v>1</v>
      </c>
      <c r="E120" s="45" t="s">
        <v>186</v>
      </c>
      <c r="F120" s="45" t="s">
        <v>180</v>
      </c>
      <c r="G120" s="46">
        <v>2.2999999999999998</v>
      </c>
      <c r="H120" s="45" t="s">
        <v>175</v>
      </c>
      <c r="I120" s="45" t="s">
        <v>175</v>
      </c>
      <c r="J120" s="44">
        <f t="shared" si="4"/>
        <v>60</v>
      </c>
    </row>
    <row r="121" spans="1:10" x14ac:dyDescent="0.25">
      <c r="A121" s="43" t="s">
        <v>47</v>
      </c>
      <c r="B121" s="45">
        <v>2</v>
      </c>
      <c r="C121" s="46">
        <v>9</v>
      </c>
      <c r="D121" s="47">
        <v>1</v>
      </c>
      <c r="E121" s="45" t="s">
        <v>187</v>
      </c>
      <c r="F121" s="45" t="s">
        <v>179</v>
      </c>
      <c r="G121" s="46">
        <v>2.1</v>
      </c>
      <c r="H121" s="45" t="s">
        <v>69</v>
      </c>
      <c r="I121" s="45" t="s">
        <v>69</v>
      </c>
      <c r="J121" s="44">
        <f t="shared" si="4"/>
        <v>9</v>
      </c>
    </row>
    <row r="122" spans="1:10" ht="25.5" x14ac:dyDescent="0.25">
      <c r="A122" s="43" t="s">
        <v>158</v>
      </c>
      <c r="B122" s="45">
        <v>70</v>
      </c>
      <c r="C122" s="46">
        <v>40</v>
      </c>
      <c r="D122" s="47">
        <v>1</v>
      </c>
      <c r="E122" s="45" t="s">
        <v>187</v>
      </c>
      <c r="F122" s="45" t="s">
        <v>178</v>
      </c>
      <c r="G122" s="46">
        <v>2.8</v>
      </c>
      <c r="H122" s="45" t="s">
        <v>69</v>
      </c>
      <c r="I122" s="45" t="s">
        <v>67</v>
      </c>
      <c r="J122" s="44">
        <f t="shared" si="4"/>
        <v>40</v>
      </c>
    </row>
    <row r="123" spans="1:10" x14ac:dyDescent="0.25">
      <c r="A123" s="43" t="s">
        <v>159</v>
      </c>
      <c r="B123" s="45">
        <v>1</v>
      </c>
      <c r="C123" s="46">
        <v>4</v>
      </c>
      <c r="D123" s="47">
        <v>1</v>
      </c>
      <c r="E123" s="45" t="s">
        <v>187</v>
      </c>
      <c r="F123" s="45" t="s">
        <v>176</v>
      </c>
      <c r="G123" s="46">
        <v>2.1</v>
      </c>
      <c r="H123" s="45" t="s">
        <v>175</v>
      </c>
      <c r="I123" s="45" t="s">
        <v>175</v>
      </c>
      <c r="J123" s="44">
        <f t="shared" si="4"/>
        <v>4</v>
      </c>
    </row>
    <row r="124" spans="1:10" x14ac:dyDescent="0.25">
      <c r="A124" s="43" t="s">
        <v>160</v>
      </c>
      <c r="B124" s="45">
        <v>1</v>
      </c>
      <c r="C124" s="46">
        <v>3</v>
      </c>
      <c r="D124" s="47">
        <v>1</v>
      </c>
      <c r="E124" s="45" t="s">
        <v>187</v>
      </c>
      <c r="F124" s="45" t="s">
        <v>177</v>
      </c>
      <c r="G124" s="46">
        <v>2.1</v>
      </c>
      <c r="H124" s="45" t="s">
        <v>175</v>
      </c>
      <c r="I124" s="45" t="s">
        <v>175</v>
      </c>
      <c r="J124" s="44">
        <f t="shared" si="4"/>
        <v>3</v>
      </c>
    </row>
    <row r="125" spans="1:10" x14ac:dyDescent="0.25">
      <c r="A125" s="55" t="s">
        <v>161</v>
      </c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 x14ac:dyDescent="0.25">
      <c r="A126" s="43" t="s">
        <v>162</v>
      </c>
      <c r="B126" s="45">
        <v>1</v>
      </c>
      <c r="C126" s="46">
        <v>10</v>
      </c>
      <c r="D126" s="47">
        <v>1</v>
      </c>
      <c r="E126" s="45" t="s">
        <v>44</v>
      </c>
      <c r="F126" s="45" t="s">
        <v>188</v>
      </c>
      <c r="G126" s="46">
        <v>2.1</v>
      </c>
      <c r="H126" s="45" t="s">
        <v>175</v>
      </c>
      <c r="I126" s="45" t="s">
        <v>175</v>
      </c>
      <c r="J126" s="44">
        <f t="shared" ref="J126:J131" si="5">PRODUCT(C126,D126)</f>
        <v>10</v>
      </c>
    </row>
    <row r="127" spans="1:10" x14ac:dyDescent="0.25">
      <c r="A127" s="43" t="s">
        <v>163</v>
      </c>
      <c r="B127" s="45">
        <v>1</v>
      </c>
      <c r="C127" s="46">
        <v>20</v>
      </c>
      <c r="D127" s="47">
        <v>1</v>
      </c>
      <c r="E127" s="45" t="s">
        <v>191</v>
      </c>
      <c r="F127" s="45" t="s">
        <v>176</v>
      </c>
      <c r="G127" s="46">
        <v>2.1</v>
      </c>
      <c r="H127" s="45" t="s">
        <v>175</v>
      </c>
      <c r="I127" s="45" t="s">
        <v>175</v>
      </c>
      <c r="J127" s="44">
        <f t="shared" si="5"/>
        <v>20</v>
      </c>
    </row>
    <row r="128" spans="1:10" s="33" customFormat="1" ht="38.25" x14ac:dyDescent="0.25">
      <c r="A128" s="43" t="s">
        <v>164</v>
      </c>
      <c r="B128" s="45">
        <v>3</v>
      </c>
      <c r="C128" s="46">
        <v>43</v>
      </c>
      <c r="D128" s="47">
        <v>1</v>
      </c>
      <c r="E128" s="45" t="s">
        <v>187</v>
      </c>
      <c r="F128" s="45" t="s">
        <v>189</v>
      </c>
      <c r="G128" s="46">
        <v>2.1</v>
      </c>
      <c r="H128" s="45" t="s">
        <v>175</v>
      </c>
      <c r="I128" s="45" t="s">
        <v>175</v>
      </c>
      <c r="J128" s="44">
        <f t="shared" si="5"/>
        <v>43</v>
      </c>
    </row>
    <row r="129" spans="1:10" ht="25.5" x14ac:dyDescent="0.25">
      <c r="A129" s="43" t="s">
        <v>165</v>
      </c>
      <c r="B129" s="45">
        <v>1</v>
      </c>
      <c r="C129" s="46">
        <v>15</v>
      </c>
      <c r="D129" s="47">
        <v>1</v>
      </c>
      <c r="E129" s="45" t="s">
        <v>187</v>
      </c>
      <c r="F129" s="45" t="s">
        <v>190</v>
      </c>
      <c r="G129" s="46">
        <v>2.1</v>
      </c>
      <c r="H129" s="45" t="s">
        <v>175</v>
      </c>
      <c r="I129" s="45" t="s">
        <v>175</v>
      </c>
      <c r="J129" s="44">
        <f t="shared" si="5"/>
        <v>15</v>
      </c>
    </row>
    <row r="130" spans="1:10" x14ac:dyDescent="0.25">
      <c r="A130" s="43" t="s">
        <v>166</v>
      </c>
      <c r="B130" s="45">
        <v>1</v>
      </c>
      <c r="C130" s="46">
        <v>20</v>
      </c>
      <c r="D130" s="47">
        <v>1</v>
      </c>
      <c r="E130" s="45" t="s">
        <v>192</v>
      </c>
      <c r="F130" s="45" t="s">
        <v>176</v>
      </c>
      <c r="G130" s="46">
        <v>2.1</v>
      </c>
      <c r="H130" s="45" t="s">
        <v>175</v>
      </c>
      <c r="I130" s="45" t="s">
        <v>175</v>
      </c>
      <c r="J130" s="44">
        <f t="shared" si="5"/>
        <v>20</v>
      </c>
    </row>
    <row r="131" spans="1:10" x14ac:dyDescent="0.25">
      <c r="A131" s="43" t="s">
        <v>47</v>
      </c>
      <c r="B131" s="45">
        <v>2</v>
      </c>
      <c r="C131" s="46">
        <v>9</v>
      </c>
      <c r="D131" s="47">
        <v>1</v>
      </c>
      <c r="E131" s="45" t="s">
        <v>187</v>
      </c>
      <c r="F131" s="45" t="s">
        <v>179</v>
      </c>
      <c r="G131" s="46">
        <v>2.1</v>
      </c>
      <c r="H131" s="45" t="s">
        <v>69</v>
      </c>
      <c r="I131" s="45" t="s">
        <v>69</v>
      </c>
      <c r="J131" s="44">
        <f t="shared" si="5"/>
        <v>9</v>
      </c>
    </row>
    <row r="132" spans="1:10" x14ac:dyDescent="0.25">
      <c r="A132" s="55" t="s">
        <v>167</v>
      </c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 x14ac:dyDescent="0.25">
      <c r="A133" s="43" t="s">
        <v>168</v>
      </c>
      <c r="B133" s="45">
        <v>2</v>
      </c>
      <c r="C133" s="46">
        <v>18</v>
      </c>
      <c r="D133" s="47">
        <v>1</v>
      </c>
      <c r="E133" s="45" t="s">
        <v>68</v>
      </c>
      <c r="F133" s="45" t="s">
        <v>193</v>
      </c>
      <c r="G133" s="46">
        <v>2.2999999999999998</v>
      </c>
      <c r="H133" s="45" t="s">
        <v>69</v>
      </c>
      <c r="I133" s="45" t="s">
        <v>69</v>
      </c>
      <c r="J133" s="44">
        <f t="shared" ref="J133:J140" si="6">PRODUCT(C133,D133)</f>
        <v>18</v>
      </c>
    </row>
    <row r="134" spans="1:10" x14ac:dyDescent="0.25">
      <c r="A134" s="43" t="s">
        <v>169</v>
      </c>
      <c r="B134" s="45">
        <v>2</v>
      </c>
      <c r="C134" s="46">
        <v>18</v>
      </c>
      <c r="D134" s="47">
        <v>1</v>
      </c>
      <c r="E134" s="45" t="s">
        <v>68</v>
      </c>
      <c r="F134" s="45" t="s">
        <v>193</v>
      </c>
      <c r="G134" s="46">
        <v>2.2999999999999998</v>
      </c>
      <c r="H134" s="45" t="s">
        <v>69</v>
      </c>
      <c r="I134" s="45" t="s">
        <v>69</v>
      </c>
      <c r="J134" s="44">
        <f t="shared" si="6"/>
        <v>18</v>
      </c>
    </row>
    <row r="135" spans="1:10" ht="25.5" x14ac:dyDescent="0.25">
      <c r="A135" s="43" t="s">
        <v>170</v>
      </c>
      <c r="B135" s="45">
        <v>2</v>
      </c>
      <c r="C135" s="46">
        <v>18</v>
      </c>
      <c r="D135" s="47">
        <v>1</v>
      </c>
      <c r="E135" s="45" t="s">
        <v>68</v>
      </c>
      <c r="F135" s="45" t="s">
        <v>193</v>
      </c>
      <c r="G135" s="46">
        <v>2.2999999999999998</v>
      </c>
      <c r="H135" s="45" t="s">
        <v>69</v>
      </c>
      <c r="I135" s="45" t="s">
        <v>69</v>
      </c>
      <c r="J135" s="44">
        <f t="shared" si="6"/>
        <v>18</v>
      </c>
    </row>
    <row r="136" spans="1:10" x14ac:dyDescent="0.25">
      <c r="A136" s="43" t="s">
        <v>171</v>
      </c>
      <c r="B136" s="45">
        <v>2</v>
      </c>
      <c r="C136" s="46">
        <v>18</v>
      </c>
      <c r="D136" s="47">
        <v>1</v>
      </c>
      <c r="E136" s="45" t="s">
        <v>68</v>
      </c>
      <c r="F136" s="45" t="s">
        <v>193</v>
      </c>
      <c r="G136" s="46">
        <v>2.2999999999999998</v>
      </c>
      <c r="H136" s="45" t="s">
        <v>69</v>
      </c>
      <c r="I136" s="45" t="s">
        <v>69</v>
      </c>
      <c r="J136" s="44">
        <f t="shared" si="6"/>
        <v>18</v>
      </c>
    </row>
    <row r="137" spans="1:10" ht="25.5" x14ac:dyDescent="0.25">
      <c r="A137" s="43" t="s">
        <v>172</v>
      </c>
      <c r="B137" s="45">
        <v>1</v>
      </c>
      <c r="C137" s="46">
        <v>18</v>
      </c>
      <c r="D137" s="47">
        <v>1</v>
      </c>
      <c r="E137" s="45" t="s">
        <v>68</v>
      </c>
      <c r="F137" s="45" t="s">
        <v>176</v>
      </c>
      <c r="G137" s="46">
        <v>2.2999999999999998</v>
      </c>
      <c r="H137" s="45" t="s">
        <v>175</v>
      </c>
      <c r="I137" s="45" t="s">
        <v>175</v>
      </c>
      <c r="J137" s="44">
        <f t="shared" si="6"/>
        <v>18</v>
      </c>
    </row>
    <row r="138" spans="1:10" x14ac:dyDescent="0.25">
      <c r="A138" s="43" t="s">
        <v>173</v>
      </c>
      <c r="B138" s="45">
        <v>1</v>
      </c>
      <c r="C138" s="46">
        <v>18</v>
      </c>
      <c r="D138" s="47">
        <v>1</v>
      </c>
      <c r="E138" s="45" t="s">
        <v>68</v>
      </c>
      <c r="F138" s="45" t="s">
        <v>176</v>
      </c>
      <c r="G138" s="46">
        <v>2.2999999999999998</v>
      </c>
      <c r="H138" s="45" t="s">
        <v>175</v>
      </c>
      <c r="I138" s="45" t="s">
        <v>175</v>
      </c>
      <c r="J138" s="44">
        <f t="shared" si="6"/>
        <v>18</v>
      </c>
    </row>
    <row r="139" spans="1:10" x14ac:dyDescent="0.25">
      <c r="A139" s="43" t="s">
        <v>174</v>
      </c>
      <c r="B139" s="45">
        <v>1</v>
      </c>
      <c r="C139" s="46">
        <v>18</v>
      </c>
      <c r="D139" s="47">
        <v>1</v>
      </c>
      <c r="E139" s="45" t="s">
        <v>68</v>
      </c>
      <c r="F139" s="45" t="s">
        <v>176</v>
      </c>
      <c r="G139" s="46">
        <v>2.2999999999999998</v>
      </c>
      <c r="H139" s="45" t="s">
        <v>175</v>
      </c>
      <c r="I139" s="45" t="s">
        <v>175</v>
      </c>
      <c r="J139" s="44">
        <f t="shared" si="6"/>
        <v>18</v>
      </c>
    </row>
    <row r="140" spans="1:10" x14ac:dyDescent="0.25">
      <c r="A140" s="43" t="s">
        <v>47</v>
      </c>
      <c r="B140" s="45">
        <v>2</v>
      </c>
      <c r="C140" s="46">
        <v>9</v>
      </c>
      <c r="D140" s="47">
        <v>1</v>
      </c>
      <c r="E140" s="45" t="s">
        <v>187</v>
      </c>
      <c r="F140" s="45" t="s">
        <v>179</v>
      </c>
      <c r="G140" s="46">
        <v>2.1</v>
      </c>
      <c r="H140" s="45" t="s">
        <v>69</v>
      </c>
      <c r="I140" s="45" t="s">
        <v>69</v>
      </c>
      <c r="J140" s="44">
        <f t="shared" si="6"/>
        <v>9</v>
      </c>
    </row>
    <row r="141" spans="1:10" x14ac:dyDescent="0.25">
      <c r="A141" s="55" t="s">
        <v>194</v>
      </c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1:10" x14ac:dyDescent="0.25">
      <c r="A142" s="43" t="s">
        <v>195</v>
      </c>
      <c r="B142" s="45">
        <v>2</v>
      </c>
      <c r="C142" s="46">
        <v>10</v>
      </c>
      <c r="D142" s="47">
        <v>1</v>
      </c>
      <c r="E142" s="45" t="s">
        <v>187</v>
      </c>
      <c r="F142" s="45" t="s">
        <v>179</v>
      </c>
      <c r="G142" s="46">
        <v>2.2999999999999998</v>
      </c>
      <c r="H142" s="45" t="s">
        <v>69</v>
      </c>
      <c r="I142" s="45" t="s">
        <v>69</v>
      </c>
      <c r="J142" s="44">
        <f>PRODUCT(C142,D142)</f>
        <v>10</v>
      </c>
    </row>
    <row r="143" spans="1:10" ht="25.5" x14ac:dyDescent="0.25">
      <c r="A143" s="43" t="s">
        <v>196</v>
      </c>
      <c r="B143" s="45">
        <v>2</v>
      </c>
      <c r="C143" s="46">
        <v>30</v>
      </c>
      <c r="D143" s="47">
        <v>1</v>
      </c>
      <c r="E143" s="45" t="s">
        <v>187</v>
      </c>
      <c r="F143" s="45" t="s">
        <v>200</v>
      </c>
      <c r="G143" s="46">
        <v>2.2999999999999998</v>
      </c>
      <c r="H143" s="45" t="s">
        <v>69</v>
      </c>
      <c r="I143" s="45" t="s">
        <v>69</v>
      </c>
      <c r="J143" s="44">
        <f>PRODUCT(C143,D143)</f>
        <v>30</v>
      </c>
    </row>
    <row r="144" spans="1:10" x14ac:dyDescent="0.25">
      <c r="A144" s="43" t="s">
        <v>197</v>
      </c>
      <c r="B144" s="45">
        <v>6</v>
      </c>
      <c r="C144" s="46">
        <v>10</v>
      </c>
      <c r="D144" s="47">
        <v>1</v>
      </c>
      <c r="E144" s="45" t="s">
        <v>187</v>
      </c>
      <c r="F144" s="45" t="s">
        <v>201</v>
      </c>
      <c r="G144" s="46">
        <v>2.2999999999999998</v>
      </c>
      <c r="H144" s="45" t="s">
        <v>69</v>
      </c>
      <c r="I144" s="45" t="s">
        <v>69</v>
      </c>
      <c r="J144" s="44">
        <f>PRODUCT(C144,D144)</f>
        <v>10</v>
      </c>
    </row>
    <row r="145" spans="1:10" ht="25.5" x14ac:dyDescent="0.25">
      <c r="A145" s="43" t="s">
        <v>198</v>
      </c>
      <c r="B145" s="45">
        <v>1</v>
      </c>
      <c r="C145" s="46">
        <v>16</v>
      </c>
      <c r="D145" s="47">
        <v>1</v>
      </c>
      <c r="E145" s="45" t="s">
        <v>68</v>
      </c>
      <c r="F145" s="45" t="s">
        <v>176</v>
      </c>
      <c r="G145" s="46">
        <v>2.2999999999999998</v>
      </c>
      <c r="H145" s="45" t="s">
        <v>69</v>
      </c>
      <c r="I145" s="45" t="s">
        <v>69</v>
      </c>
      <c r="J145" s="44">
        <f>PRODUCT(C145,D145)</f>
        <v>16</v>
      </c>
    </row>
    <row r="146" spans="1:10" ht="38.25" x14ac:dyDescent="0.25">
      <c r="A146" s="43" t="s">
        <v>199</v>
      </c>
      <c r="B146" s="45">
        <v>1</v>
      </c>
      <c r="C146" s="46">
        <v>12</v>
      </c>
      <c r="D146" s="47">
        <v>1</v>
      </c>
      <c r="E146" s="45" t="s">
        <v>68</v>
      </c>
      <c r="F146" s="45" t="s">
        <v>176</v>
      </c>
      <c r="G146" s="46">
        <v>2.2999999999999998</v>
      </c>
      <c r="H146" s="45" t="s">
        <v>175</v>
      </c>
      <c r="I146" s="45" t="s">
        <v>175</v>
      </c>
      <c r="J146" s="44">
        <f>PRODUCT(C146,D146)</f>
        <v>12</v>
      </c>
    </row>
    <row r="147" spans="1:10" x14ac:dyDescent="0.25">
      <c r="A147" s="55" t="s">
        <v>202</v>
      </c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 x14ac:dyDescent="0.25">
      <c r="A148" s="43" t="s">
        <v>203</v>
      </c>
      <c r="B148" s="45">
        <v>1</v>
      </c>
      <c r="C148" s="46">
        <v>60</v>
      </c>
      <c r="D148" s="47">
        <v>1</v>
      </c>
      <c r="E148" s="45" t="s">
        <v>68</v>
      </c>
      <c r="F148" s="45" t="s">
        <v>68</v>
      </c>
      <c r="G148" s="45" t="s">
        <v>68</v>
      </c>
      <c r="H148" s="45" t="s">
        <v>175</v>
      </c>
      <c r="I148" s="45" t="s">
        <v>175</v>
      </c>
      <c r="J148" s="44">
        <f t="shared" ref="J148:J151" si="7">PRODUCT(C148,D148)</f>
        <v>60</v>
      </c>
    </row>
    <row r="149" spans="1:10" x14ac:dyDescent="0.25">
      <c r="A149" s="43" t="s">
        <v>204</v>
      </c>
      <c r="B149" s="45">
        <v>1</v>
      </c>
      <c r="C149" s="46">
        <v>40</v>
      </c>
      <c r="D149" s="47">
        <v>1</v>
      </c>
      <c r="E149" s="45" t="s">
        <v>68</v>
      </c>
      <c r="F149" s="45" t="s">
        <v>68</v>
      </c>
      <c r="G149" s="45" t="s">
        <v>68</v>
      </c>
      <c r="H149" s="45" t="s">
        <v>175</v>
      </c>
      <c r="I149" s="45" t="s">
        <v>175</v>
      </c>
      <c r="J149" s="44">
        <f t="shared" si="7"/>
        <v>40</v>
      </c>
    </row>
    <row r="150" spans="1:10" ht="25.5" x14ac:dyDescent="0.25">
      <c r="A150" s="43" t="s">
        <v>205</v>
      </c>
      <c r="B150" s="45">
        <v>1</v>
      </c>
      <c r="C150" s="46">
        <v>20</v>
      </c>
      <c r="D150" s="47">
        <v>1</v>
      </c>
      <c r="E150" s="45" t="s">
        <v>68</v>
      </c>
      <c r="F150" s="45" t="s">
        <v>68</v>
      </c>
      <c r="G150" s="45" t="s">
        <v>68</v>
      </c>
      <c r="H150" s="45" t="s">
        <v>175</v>
      </c>
      <c r="I150" s="45" t="s">
        <v>175</v>
      </c>
      <c r="J150" s="44">
        <f t="shared" si="7"/>
        <v>20</v>
      </c>
    </row>
    <row r="151" spans="1:10" ht="25.5" x14ac:dyDescent="0.25">
      <c r="A151" s="43" t="s">
        <v>17</v>
      </c>
      <c r="B151" s="45">
        <v>5</v>
      </c>
      <c r="C151" s="46">
        <v>20</v>
      </c>
      <c r="D151" s="47">
        <v>2</v>
      </c>
      <c r="E151" s="45" t="s">
        <v>68</v>
      </c>
      <c r="F151" s="45" t="s">
        <v>206</v>
      </c>
      <c r="G151" s="45">
        <v>2.2999999999999998</v>
      </c>
      <c r="H151" s="45" t="s">
        <v>175</v>
      </c>
      <c r="I151" s="45" t="s">
        <v>175</v>
      </c>
      <c r="J151" s="44">
        <f t="shared" si="7"/>
        <v>40</v>
      </c>
    </row>
    <row r="153" spans="1:10" ht="16.5" x14ac:dyDescent="0.25">
      <c r="A153" s="56" t="s">
        <v>278</v>
      </c>
      <c r="B153" s="56"/>
      <c r="C153" s="56"/>
      <c r="D153" s="28" t="s">
        <v>141</v>
      </c>
      <c r="E153" s="48">
        <f>SUM(J156:J165)</f>
        <v>1240</v>
      </c>
      <c r="F153" s="28" t="s">
        <v>142</v>
      </c>
    </row>
    <row r="154" spans="1:10" ht="16.5" x14ac:dyDescent="0.25">
      <c r="A154" s="56"/>
      <c r="B154" s="56"/>
      <c r="C154" s="56"/>
    </row>
    <row r="155" spans="1:10" ht="25.5" x14ac:dyDescent="0.25">
      <c r="A155" s="2" t="s">
        <v>1</v>
      </c>
      <c r="B155" s="2" t="s">
        <v>28</v>
      </c>
      <c r="C155" s="2" t="s">
        <v>2</v>
      </c>
      <c r="D155" s="2" t="s">
        <v>3</v>
      </c>
      <c r="E155" s="2" t="s">
        <v>4</v>
      </c>
      <c r="F155" s="2" t="s">
        <v>5</v>
      </c>
      <c r="G155" s="2" t="s">
        <v>6</v>
      </c>
      <c r="H155" s="2" t="s">
        <v>7</v>
      </c>
      <c r="I155" s="2" t="s">
        <v>8</v>
      </c>
      <c r="J155" s="2" t="s">
        <v>9</v>
      </c>
    </row>
    <row r="156" spans="1:10" ht="25.5" x14ac:dyDescent="0.25">
      <c r="A156" s="29" t="s">
        <v>43</v>
      </c>
      <c r="B156" s="35">
        <v>100</v>
      </c>
      <c r="C156" s="36">
        <v>180</v>
      </c>
      <c r="D156" s="37">
        <v>1</v>
      </c>
      <c r="E156" s="35" t="s">
        <v>223</v>
      </c>
      <c r="F156" s="35" t="s">
        <v>68</v>
      </c>
      <c r="G156" s="36" t="s">
        <v>207</v>
      </c>
      <c r="H156" s="35" t="s">
        <v>108</v>
      </c>
      <c r="I156" s="35" t="s">
        <v>113</v>
      </c>
      <c r="J156" s="30">
        <f t="shared" ref="J156:J165" si="8">PRODUCT(C156,D156)</f>
        <v>180</v>
      </c>
    </row>
    <row r="157" spans="1:10" ht="63.75" x14ac:dyDescent="0.25">
      <c r="A157" s="29" t="s">
        <v>132</v>
      </c>
      <c r="B157" s="35">
        <v>200</v>
      </c>
      <c r="C157" s="36">
        <v>250</v>
      </c>
      <c r="D157" s="37">
        <v>1</v>
      </c>
      <c r="E157" s="35" t="s">
        <v>224</v>
      </c>
      <c r="F157" s="35" t="s">
        <v>244</v>
      </c>
      <c r="G157" s="36" t="s">
        <v>68</v>
      </c>
      <c r="H157" s="35" t="s">
        <v>66</v>
      </c>
      <c r="I157" s="35" t="s">
        <v>66</v>
      </c>
      <c r="J157" s="30">
        <f t="shared" si="8"/>
        <v>250</v>
      </c>
    </row>
    <row r="158" spans="1:10" ht="38.25" x14ac:dyDescent="0.25">
      <c r="A158" s="29" t="s">
        <v>133</v>
      </c>
      <c r="B158" s="35">
        <v>100</v>
      </c>
      <c r="C158" s="36">
        <v>150</v>
      </c>
      <c r="D158" s="37">
        <v>1</v>
      </c>
      <c r="E158" s="35" t="s">
        <v>224</v>
      </c>
      <c r="F158" s="35" t="s">
        <v>245</v>
      </c>
      <c r="G158" s="36">
        <v>2.5</v>
      </c>
      <c r="H158" s="35" t="s">
        <v>66</v>
      </c>
      <c r="I158" s="35" t="s">
        <v>66</v>
      </c>
      <c r="J158" s="30">
        <f t="shared" si="8"/>
        <v>150</v>
      </c>
    </row>
    <row r="159" spans="1:10" ht="25.5" x14ac:dyDescent="0.25">
      <c r="A159" s="29" t="s">
        <v>134</v>
      </c>
      <c r="B159" s="35">
        <v>60</v>
      </c>
      <c r="C159" s="36">
        <v>100</v>
      </c>
      <c r="D159" s="37">
        <v>1</v>
      </c>
      <c r="E159" s="35" t="s">
        <v>225</v>
      </c>
      <c r="F159" s="35" t="s">
        <v>68</v>
      </c>
      <c r="G159" s="36">
        <v>3</v>
      </c>
      <c r="H159" s="35" t="s">
        <v>108</v>
      </c>
      <c r="I159" s="35" t="s">
        <v>113</v>
      </c>
      <c r="J159" s="30">
        <f t="shared" si="8"/>
        <v>100</v>
      </c>
    </row>
    <row r="160" spans="1:10" ht="25.5" x14ac:dyDescent="0.25">
      <c r="A160" s="29" t="s">
        <v>135</v>
      </c>
      <c r="B160" s="35">
        <v>30</v>
      </c>
      <c r="C160" s="36">
        <v>120</v>
      </c>
      <c r="D160" s="37">
        <v>1</v>
      </c>
      <c r="E160" s="35" t="s">
        <v>226</v>
      </c>
      <c r="F160" s="35" t="s">
        <v>246</v>
      </c>
      <c r="G160" s="36">
        <v>3</v>
      </c>
      <c r="H160" s="35" t="s">
        <v>108</v>
      </c>
      <c r="I160" s="35" t="s">
        <v>113</v>
      </c>
      <c r="J160" s="30">
        <f t="shared" si="8"/>
        <v>120</v>
      </c>
    </row>
    <row r="161" spans="1:10" ht="38.25" x14ac:dyDescent="0.25">
      <c r="A161" s="29" t="s">
        <v>136</v>
      </c>
      <c r="B161" s="35">
        <v>30</v>
      </c>
      <c r="C161" s="36">
        <v>120</v>
      </c>
      <c r="D161" s="37">
        <v>1</v>
      </c>
      <c r="E161" s="35" t="s">
        <v>227</v>
      </c>
      <c r="F161" s="35" t="s">
        <v>247</v>
      </c>
      <c r="G161" s="36">
        <v>3</v>
      </c>
      <c r="H161" s="35" t="s">
        <v>108</v>
      </c>
      <c r="I161" s="35" t="s">
        <v>113</v>
      </c>
      <c r="J161" s="30">
        <f t="shared" si="8"/>
        <v>120</v>
      </c>
    </row>
    <row r="162" spans="1:10" x14ac:dyDescent="0.25">
      <c r="A162" s="29" t="s">
        <v>137</v>
      </c>
      <c r="B162" s="35">
        <v>3</v>
      </c>
      <c r="C162" s="36">
        <v>45</v>
      </c>
      <c r="D162" s="37">
        <v>1</v>
      </c>
      <c r="E162" s="35" t="s">
        <v>228</v>
      </c>
      <c r="F162" s="35" t="s">
        <v>248</v>
      </c>
      <c r="G162" s="36">
        <v>2.1</v>
      </c>
      <c r="H162" s="35" t="s">
        <v>68</v>
      </c>
      <c r="I162" s="35" t="s">
        <v>68</v>
      </c>
      <c r="J162" s="30">
        <f t="shared" si="8"/>
        <v>45</v>
      </c>
    </row>
    <row r="163" spans="1:10" ht="25.5" x14ac:dyDescent="0.25">
      <c r="A163" s="29" t="s">
        <v>138</v>
      </c>
      <c r="B163" s="35">
        <v>20</v>
      </c>
      <c r="C163" s="36">
        <v>40</v>
      </c>
      <c r="D163" s="37">
        <v>1</v>
      </c>
      <c r="E163" s="35" t="s">
        <v>229</v>
      </c>
      <c r="F163" s="35" t="s">
        <v>249</v>
      </c>
      <c r="G163" s="36">
        <v>3</v>
      </c>
      <c r="H163" s="35" t="s">
        <v>69</v>
      </c>
      <c r="I163" s="35" t="s">
        <v>69</v>
      </c>
      <c r="J163" s="30">
        <f t="shared" si="8"/>
        <v>40</v>
      </c>
    </row>
    <row r="164" spans="1:10" ht="38.25" x14ac:dyDescent="0.25">
      <c r="A164" s="29" t="s">
        <v>139</v>
      </c>
      <c r="B164" s="35">
        <v>40</v>
      </c>
      <c r="C164" s="36">
        <v>160</v>
      </c>
      <c r="D164" s="37">
        <v>1</v>
      </c>
      <c r="E164" s="35" t="s">
        <v>229</v>
      </c>
      <c r="F164" s="35" t="s">
        <v>251</v>
      </c>
      <c r="G164" s="36">
        <v>2.5</v>
      </c>
      <c r="H164" s="35" t="s">
        <v>69</v>
      </c>
      <c r="I164" s="35" t="s">
        <v>230</v>
      </c>
      <c r="J164" s="30">
        <f t="shared" si="8"/>
        <v>160</v>
      </c>
    </row>
    <row r="165" spans="1:10" ht="25.5" x14ac:dyDescent="0.25">
      <c r="A165" s="29" t="s">
        <v>140</v>
      </c>
      <c r="B165" s="35">
        <v>15</v>
      </c>
      <c r="C165" s="36">
        <v>75</v>
      </c>
      <c r="D165" s="37">
        <v>1</v>
      </c>
      <c r="E165" s="35" t="s">
        <v>229</v>
      </c>
      <c r="F165" s="35" t="s">
        <v>250</v>
      </c>
      <c r="G165" s="36">
        <v>2.5</v>
      </c>
      <c r="H165" s="35" t="s">
        <v>69</v>
      </c>
      <c r="I165" s="35" t="s">
        <v>69</v>
      </c>
      <c r="J165" s="30">
        <f t="shared" si="8"/>
        <v>75</v>
      </c>
    </row>
    <row r="167" spans="1:10" ht="16.5" x14ac:dyDescent="0.25">
      <c r="A167" s="56" t="s">
        <v>270</v>
      </c>
      <c r="B167" s="56"/>
      <c r="C167" s="56"/>
      <c r="D167" s="28" t="s">
        <v>143</v>
      </c>
      <c r="E167" s="48">
        <f>SUM(J170:J172)</f>
        <v>888</v>
      </c>
      <c r="F167" s="28" t="s">
        <v>142</v>
      </c>
    </row>
    <row r="169" spans="1:10" ht="25.5" x14ac:dyDescent="0.25">
      <c r="A169" s="2" t="s">
        <v>1</v>
      </c>
      <c r="B169" s="2" t="s">
        <v>28</v>
      </c>
      <c r="C169" s="2" t="s">
        <v>2</v>
      </c>
      <c r="D169" s="2" t="s">
        <v>3</v>
      </c>
      <c r="E169" s="2" t="s">
        <v>4</v>
      </c>
      <c r="F169" s="2" t="s">
        <v>5</v>
      </c>
      <c r="G169" s="2" t="s">
        <v>6</v>
      </c>
      <c r="H169" s="2" t="s">
        <v>7</v>
      </c>
      <c r="I169" s="2" t="s">
        <v>8</v>
      </c>
      <c r="J169" s="2" t="s">
        <v>9</v>
      </c>
    </row>
    <row r="170" spans="1:10" ht="25.5" x14ac:dyDescent="0.25">
      <c r="A170" s="54" t="s">
        <v>220</v>
      </c>
      <c r="B170" s="50">
        <v>36</v>
      </c>
      <c r="C170" s="51">
        <v>12.5</v>
      </c>
      <c r="D170" s="52">
        <v>36</v>
      </c>
      <c r="E170" s="50" t="s">
        <v>68</v>
      </c>
      <c r="F170" s="50" t="s">
        <v>68</v>
      </c>
      <c r="G170" s="51">
        <v>2.1</v>
      </c>
      <c r="H170" s="50" t="s">
        <v>66</v>
      </c>
      <c r="I170" s="50" t="s">
        <v>222</v>
      </c>
      <c r="J170" s="53">
        <f t="shared" ref="J170:J172" si="9">PRODUCT(C170,D170)</f>
        <v>450</v>
      </c>
    </row>
    <row r="171" spans="1:10" ht="25.5" x14ac:dyDescent="0.25">
      <c r="A171" s="54" t="s">
        <v>221</v>
      </c>
      <c r="B171" s="50">
        <v>32</v>
      </c>
      <c r="C171" s="51">
        <v>12.5</v>
      </c>
      <c r="D171" s="52">
        <v>32</v>
      </c>
      <c r="E171" s="50" t="s">
        <v>68</v>
      </c>
      <c r="F171" s="50" t="s">
        <v>68</v>
      </c>
      <c r="G171" s="51">
        <v>2.1</v>
      </c>
      <c r="H171" s="50" t="s">
        <v>66</v>
      </c>
      <c r="I171" s="50" t="s">
        <v>222</v>
      </c>
      <c r="J171" s="53">
        <f t="shared" si="9"/>
        <v>400</v>
      </c>
    </row>
    <row r="172" spans="1:10" s="33" customFormat="1" ht="25.5" x14ac:dyDescent="0.25">
      <c r="A172" s="54" t="s">
        <v>283</v>
      </c>
      <c r="B172" s="50">
        <v>2</v>
      </c>
      <c r="C172" s="51">
        <v>19</v>
      </c>
      <c r="D172" s="52">
        <v>2</v>
      </c>
      <c r="E172" s="50" t="s">
        <v>68</v>
      </c>
      <c r="F172" s="50" t="s">
        <v>68</v>
      </c>
      <c r="G172" s="51">
        <v>2.1</v>
      </c>
      <c r="H172" s="50" t="s">
        <v>66</v>
      </c>
      <c r="I172" s="50" t="s">
        <v>222</v>
      </c>
      <c r="J172" s="53">
        <f t="shared" si="9"/>
        <v>38</v>
      </c>
    </row>
    <row r="174" spans="1:10" ht="16.5" x14ac:dyDescent="0.25">
      <c r="A174" s="56" t="s">
        <v>280</v>
      </c>
      <c r="B174" s="56"/>
      <c r="C174" s="56"/>
      <c r="D174" s="60">
        <f>SUM(E167,E111,E85,E153,E61,E97,E49,E27,E6)</f>
        <v>5812</v>
      </c>
      <c r="E174" s="28" t="s">
        <v>142</v>
      </c>
    </row>
    <row r="175" spans="1:10" ht="16.5" x14ac:dyDescent="0.25">
      <c r="A175" s="61" t="s">
        <v>282</v>
      </c>
      <c r="B175" s="61"/>
      <c r="C175" s="61"/>
      <c r="D175" s="62">
        <f>PRODUCT(D174,0.3)</f>
        <v>1743.6</v>
      </c>
      <c r="E175" s="63" t="s">
        <v>142</v>
      </c>
    </row>
    <row r="176" spans="1:10" ht="16.5" x14ac:dyDescent="0.25">
      <c r="A176" s="64" t="s">
        <v>281</v>
      </c>
      <c r="B176" s="64"/>
      <c r="C176" s="64"/>
      <c r="D176" s="65">
        <f>SUM(D174:D175)</f>
        <v>7555.6</v>
      </c>
      <c r="E176" s="66" t="s">
        <v>142</v>
      </c>
    </row>
  </sheetData>
  <mergeCells count="21">
    <mergeCell ref="A175:C175"/>
    <mergeCell ref="A176:C176"/>
    <mergeCell ref="A1:C1"/>
    <mergeCell ref="A2:E2"/>
    <mergeCell ref="A85:C85"/>
    <mergeCell ref="A27:C27"/>
    <mergeCell ref="A49:C49"/>
    <mergeCell ref="A97:C97"/>
    <mergeCell ref="A61:C61"/>
    <mergeCell ref="A154:C154"/>
    <mergeCell ref="A153:C153"/>
    <mergeCell ref="A4:C4"/>
    <mergeCell ref="A132:J132"/>
    <mergeCell ref="A141:J141"/>
    <mergeCell ref="A167:C167"/>
    <mergeCell ref="A174:C174"/>
    <mergeCell ref="A6:C6"/>
    <mergeCell ref="A147:J147"/>
    <mergeCell ref="A111:C111"/>
    <mergeCell ref="A114:J114"/>
    <mergeCell ref="A125:J12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Luque Dongo</cp:lastModifiedBy>
  <cp:lastPrinted>2014-08-28T16:20:41Z</cp:lastPrinted>
  <dcterms:created xsi:type="dcterms:W3CDTF">2011-08-25T14:55:01Z</dcterms:created>
  <dcterms:modified xsi:type="dcterms:W3CDTF">2014-08-28T17:00:31Z</dcterms:modified>
</cp:coreProperties>
</file>